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9425" windowHeight="1096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<sst xmlns="http://schemas.openxmlformats.org/spreadsheetml/2006/main" count="555" uniqueCount="169">
  <si>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</si>
  <si>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</si>
  <si>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</si>
  <si>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</si>
  <si>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</si>
  <si>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</si>
  <si>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</si>
  <si>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</si>
  <si>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</si>
  <si>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</si>
  <si>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</si>
  <si>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</si>
  <si>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</si>
  <si>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</si>
  <si>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</si>
  <si>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</si>
  <si>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</si>
  <si>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</si>
  <si>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</si>
  <si>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</si>
  <si>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</si>
  <si>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</si>
  <si>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</si>
  <si>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</si>
  <si>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</si>
  <si>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</si>
  <si>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</si>
  <si>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</si>
  <si>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</si>
  <si>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</si>
  <si>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</si>
  <si>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</si>
  <si>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</si>
  <si>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</si>
  <si>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</si>
  <si>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</si>
  <si>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</si>
  <si>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</si>
  <si>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</si>
  <si>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</si>
  <si>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</si>
  <si>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</si>
  <si>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</si>
  <si>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</si>
  <si>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</si>
  <si>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</si>
  <si>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</si>
  <si>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</si>
  <si>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</si>
  <si>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</si>
  <si>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</si>
  <si>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</si>
  <si>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</si>
  <si>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</si>
  <si>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</si>
  <si>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</si>
  <si>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</si>
  <si>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</si>
  <si>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</si>
  <si>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</si>
  <si>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</si>
  <si>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</si>
  <si>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</si>
  <si>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</si>
  <si>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</si>
  <si>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</si>
  <si>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</si>
  <si>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</si>
  <si>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</si>
  <si>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</si>
  <si>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</si>
  <si>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</si>
  <si>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</si>
  <si>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</si>
  <si>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</si>
  <si>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</si>
  <si>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</si>
  <si>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</si>
  <si>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</si>
  <si>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</si>
  <si>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</si>
  <si>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</si>
  <si>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</si>
  <si>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</si>
  <si>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</si>
  <si>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</si>
  <si>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</si>
  <si>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</si>
  <si>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</si>
  <si>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</si>
  <si>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</si>
  <si>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</si>
  <si>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</si>
  <si>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</si>
  <si>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</si>
  <si>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</si>
  <si>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</si>
  <si>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</si>
  <si>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</si>
  <si>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</si>
  <si>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</si>
  <si>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</si>
  <si>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</si>
  <si>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</si>
  <si>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</si>
  <si>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</si>
  <si>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</si>
  <si>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</si>
  <si>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</si>
  <si>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</si>
  <si>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</si>
  <si>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</si>
  <si>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</si>
  <si>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</si>
  <si>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</si>
  <si>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</si>
  <si>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</si>
  <si>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</si>
  <si>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</si>
  <si>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</si>
  <si>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</si>
  <si>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</si>
  <si>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</si>
  <si>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</si>
  <si>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Расходы на финансирование наказов избирателей депутатоам Думы ХМАО-Югры</t>
  </si>
  <si>
    <t>Охрана окружающей среды</t>
  </si>
  <si>
    <t>Другие вопросы окружающей среды</t>
  </si>
  <si>
    <t>Приложение 3</t>
  </si>
  <si>
    <t xml:space="preserve">к постановлению </t>
  </si>
  <si>
    <t xml:space="preserve">администрации  </t>
  </si>
  <si>
    <t xml:space="preserve">сельского поселения </t>
  </si>
  <si>
    <t>Нялинское</t>
  </si>
  <si>
    <t>Индексация оплаты труда работников бюджетного сектора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</si>
  <si>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</si>
  <si>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</si>
  <si>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</si>
  <si>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</si>
  <si>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Реализация мероприятий по созданию условий деятельности народных дружин (софинансирование сельских поселений)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</si>
  <si>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</si>
  <si>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</si>
  <si>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</si>
  <si>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</si>
  <si>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Подпрограмма 2 "Развитие физической культуры и спорта на территории сельского поселения Нялинское"</t>
  </si>
  <si>
    <t>Муниципальная программа "Молодое поколение Ханты-Мансийского района на 2018-2020 годы"</t>
  </si>
  <si>
    <t>Основное мероприятие "Организация отдыха и оздоровления детей"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</si>
  <si>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</si>
  <si>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Подпрограмма "Дети Ханты-Мансийского района"</t>
  </si>
  <si>
    <t>Подпрограмма "Молодежь Ханты-Мансийского района"</t>
  </si>
  <si>
    <t>Основное мероприятие "Содействие профориентации и карьерным устремлениям молодежи"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</si>
  <si>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</si>
  <si>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Общеэкономические вопросы</t>
  </si>
  <si>
    <t>Муниципальная программа "Содействие занятости населения Ханты-Мансийского района на 2018 – 2020 годы"</t>
  </si>
  <si>
    <t>Основное мероприятие "Содействие улучшению ситуации на рынке труда"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</si>
  <si>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</si>
  <si>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</si>
  <si>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</si>
  <si>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</si>
  <si>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0700000000</t>
  </si>
  <si>
    <t xml:space="preserve"> 0700100000</t>
  </si>
  <si>
    <t>0700185060</t>
  </si>
  <si>
    <t>Непрограммные расходы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</si>
  <si>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</si>
  <si>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</si>
  <si>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</si>
  <si>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</si>
  <si>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</si>
  <si>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 xml:space="preserve"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</t>
  </si>
  <si>
    <r>
      <t xml:space="preserve">Исполнено                        за 9 месяцев  2019 года </t>
    </r>
    <r>
      <rPr>
        <sz val="8"/>
        <rFont val="Times New Roman"/>
        <family val="1"/>
      </rPr>
      <t>(тыс.руб.)</t>
    </r>
  </si>
  <si>
    <t>от 25.10.2019 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</si>
</sst>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2" fillId="0" borderId="7" xfId="20" applyNumberFormat="1" applyFont="1" applyFill="1" applyBorder="1" applyAlignment="1" applyProtection="1">
      <alignment wrapText="1"/>
      <protection hidden="1"/>
    </xf>
    <xf numFmtId="165" fontId="4" fillId="0" borderId="7" xfId="20" applyNumberFormat="1" applyFont="1" applyFill="1" applyBorder="1" applyAlignment="1" applyProtection="1">
      <alignment wrapText="1"/>
      <protection hidden="1"/>
    </xf>
    <xf numFmtId="165" fontId="4" fillId="0" borderId="8" xfId="20" applyNumberFormat="1" applyFont="1" applyFill="1" applyBorder="1" applyAlignment="1" applyProtection="1">
      <alignment wrapText="1"/>
      <protection hidden="1"/>
    </xf>
    <xf numFmtId="0" fontId="4" fillId="0" borderId="8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2" borderId="0" xfId="20" applyFill="1">
      <alignment/>
      <protection/>
    </xf>
    <xf numFmtId="0" fontId="1" fillId="0" borderId="0" xfId="20" applyFont="1">
      <alignment/>
      <protection/>
    </xf>
    <xf numFmtId="0" fontId="4" fillId="2" borderId="5" xfId="20" applyNumberFormat="1" applyFont="1" applyFill="1" applyBorder="1" applyAlignment="1" applyProtection="1">
      <alignment/>
      <protection hidden="1"/>
    </xf>
    <xf numFmtId="0" fontId="1" fillId="2" borderId="0" xfId="20" applyFont="1" applyFill="1">
      <alignment/>
      <protection/>
    </xf>
    <xf numFmtId="0" fontId="2" fillId="0" borderId="5" xfId="20" applyNumberFormat="1" applyFont="1" applyFill="1" applyBorder="1" applyAlignment="1" applyProtection="1">
      <alignment/>
      <protection hidden="1"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168" fontId="2" fillId="2" borderId="7" xfId="20" applyNumberFormat="1" applyFont="1" applyFill="1" applyBorder="1" applyAlignment="1" applyProtection="1">
      <alignment wrapText="1"/>
      <protection hidden="1"/>
    </xf>
    <xf numFmtId="0" fontId="5" fillId="0" borderId="0" xfId="20" applyFont="1">
      <alignment/>
      <protection/>
    </xf>
    <xf numFmtId="0" fontId="6" fillId="0" borderId="0" xfId="20" applyNumberFormat="1" applyFont="1" applyFill="1" applyAlignment="1" applyProtection="1">
      <alignment horizontal="centerContinuous"/>
      <protection hidden="1"/>
    </xf>
    <xf numFmtId="0" fontId="7" fillId="0" borderId="0" xfId="20" applyNumberFormat="1" applyFont="1" applyFill="1" applyAlignment="1" applyProtection="1">
      <alignment horizontal="center"/>
      <protection hidden="1"/>
    </xf>
    <xf numFmtId="0" fontId="5" fillId="0" borderId="0" xfId="20" applyNumberFormat="1" applyFont="1" applyFill="1" applyAlignment="1" applyProtection="1">
      <alignment/>
      <protection hidden="1"/>
    </xf>
    <xf numFmtId="0" fontId="8" fillId="0" borderId="0" xfId="20" applyNumberFormat="1" applyFont="1" applyFill="1" applyAlignment="1" applyProtection="1">
      <alignment/>
      <protection hidden="1"/>
    </xf>
    <xf numFmtId="0" fontId="8" fillId="0" borderId="0" xfId="20" applyNumberFormat="1" applyFont="1" applyFill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/>
      <protection hidden="1"/>
    </xf>
    <xf numFmtId="0" fontId="6" fillId="0" borderId="0" xfId="20" applyNumberFormat="1" applyFont="1" applyFill="1" applyAlignment="1" applyProtection="1">
      <alignment horizontal="right"/>
      <protection hidden="1"/>
    </xf>
    <xf numFmtId="0" fontId="7" fillId="0" borderId="9" xfId="20" applyNumberFormat="1" applyFont="1" applyFill="1" applyBorder="1" applyAlignment="1" applyProtection="1">
      <alignment horizontal="center" vertical="center"/>
      <protection hidden="1"/>
    </xf>
    <xf numFmtId="0" fontId="7" fillId="0" borderId="10" xfId="20" applyNumberFormat="1" applyFont="1" applyFill="1" applyBorder="1" applyAlignment="1" applyProtection="1">
      <alignment horizontal="center" vertical="center"/>
      <protection hidden="1"/>
    </xf>
    <xf numFmtId="0" fontId="7" fillId="0" borderId="11" xfId="20" applyNumberFormat="1" applyFont="1" applyFill="1" applyBorder="1" applyAlignment="1" applyProtection="1">
      <alignment horizontal="center" vertical="center"/>
      <protection hidden="1"/>
    </xf>
    <xf numFmtId="0" fontId="7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20" applyNumberFormat="1" applyFont="1" applyFill="1" applyBorder="1" applyAlignment="1" applyProtection="1">
      <alignment horizontal="center" vertical="center" wrapText="1"/>
      <protection hidden="1"/>
    </xf>
    <xf numFmtId="165" fontId="7" fillId="0" borderId="13" xfId="20" applyNumberFormat="1" applyFont="1" applyFill="1" applyBorder="1" applyAlignment="1" applyProtection="1">
      <alignment wrapText="1"/>
      <protection hidden="1"/>
    </xf>
    <xf numFmtId="165" fontId="7" fillId="3" borderId="14" xfId="20" applyNumberFormat="1" applyFont="1" applyFill="1" applyBorder="1" applyAlignment="1" applyProtection="1">
      <alignment wrapText="1"/>
      <protection hidden="1"/>
    </xf>
    <xf numFmtId="167" fontId="7" fillId="0" borderId="14" xfId="20" applyNumberFormat="1" applyFont="1" applyFill="1" applyBorder="1" applyAlignment="1" applyProtection="1">
      <alignment/>
      <protection hidden="1"/>
    </xf>
    <xf numFmtId="166" fontId="7" fillId="0" borderId="14" xfId="20" applyNumberFormat="1" applyFont="1" applyFill="1" applyBorder="1" applyAlignment="1" applyProtection="1">
      <alignment/>
      <protection hidden="1"/>
    </xf>
    <xf numFmtId="165" fontId="7" fillId="0" borderId="14" xfId="20" applyNumberFormat="1" applyFont="1" applyFill="1" applyBorder="1" applyAlignment="1" applyProtection="1">
      <alignment/>
      <protection hidden="1"/>
    </xf>
    <xf numFmtId="165" fontId="7" fillId="2" borderId="15" xfId="20" applyNumberFormat="1" applyFont="1" applyFill="1" applyBorder="1" applyAlignment="1" applyProtection="1">
      <alignment wrapText="1"/>
      <protection hidden="1"/>
    </xf>
    <xf numFmtId="165" fontId="7" fillId="2" borderId="16" xfId="20" applyNumberFormat="1" applyFont="1" applyFill="1" applyBorder="1" applyAlignment="1" applyProtection="1">
      <alignment wrapText="1"/>
      <protection hidden="1"/>
    </xf>
    <xf numFmtId="167" fontId="7" fillId="2" borderId="16" xfId="20" applyNumberFormat="1" applyFont="1" applyFill="1" applyBorder="1" applyAlignment="1" applyProtection="1">
      <alignment/>
      <protection hidden="1"/>
    </xf>
    <xf numFmtId="166" fontId="7" fillId="2" borderId="16" xfId="20" applyNumberFormat="1" applyFont="1" applyFill="1" applyBorder="1" applyAlignment="1" applyProtection="1">
      <alignment/>
      <protection hidden="1"/>
    </xf>
    <xf numFmtId="165" fontId="7" fillId="2" borderId="16" xfId="20" applyNumberFormat="1" applyFont="1" applyFill="1" applyBorder="1" applyAlignment="1" applyProtection="1">
      <alignment/>
      <protection hidden="1"/>
    </xf>
    <xf numFmtId="165" fontId="7" fillId="2" borderId="16" xfId="20" applyNumberFormat="1" applyFont="1" applyFill="1" applyBorder="1" applyAlignment="1" applyProtection="1">
      <alignment horizontal="left"/>
      <protection hidden="1"/>
    </xf>
    <xf numFmtId="165" fontId="8" fillId="0" borderId="15" xfId="20" applyNumberFormat="1" applyFont="1" applyFill="1" applyBorder="1" applyAlignment="1" applyProtection="1">
      <alignment vertical="center" wrapText="1"/>
      <protection hidden="1"/>
    </xf>
    <xf numFmtId="165" fontId="8" fillId="3" borderId="16" xfId="20" applyNumberFormat="1" applyFont="1" applyFill="1" applyBorder="1" applyAlignment="1" applyProtection="1">
      <alignment wrapText="1"/>
      <protection hidden="1"/>
    </xf>
    <xf numFmtId="167" fontId="8" fillId="0" borderId="16" xfId="20" applyNumberFormat="1" applyFont="1" applyFill="1" applyBorder="1" applyAlignment="1" applyProtection="1">
      <alignment/>
      <protection hidden="1"/>
    </xf>
    <xf numFmtId="166" fontId="8" fillId="0" borderId="16" xfId="20" applyNumberFormat="1" applyFont="1" applyFill="1" applyBorder="1" applyAlignment="1" applyProtection="1">
      <alignment/>
      <protection hidden="1"/>
    </xf>
    <xf numFmtId="165" fontId="8" fillId="0" borderId="16" xfId="20" applyNumberFormat="1" applyFont="1" applyFill="1" applyBorder="1" applyAlignment="1" applyProtection="1">
      <alignment/>
      <protection hidden="1"/>
    </xf>
    <xf numFmtId="165" fontId="8" fillId="0" borderId="17" xfId="20" applyNumberFormat="1" applyFont="1" applyFill="1" applyBorder="1" applyAlignment="1" applyProtection="1">
      <alignment vertical="center" wrapText="1"/>
      <protection hidden="1"/>
    </xf>
    <xf numFmtId="165" fontId="8" fillId="0" borderId="17" xfId="20" applyNumberFormat="1" applyFont="1" applyFill="1" applyBorder="1" applyAlignment="1" applyProtection="1">
      <alignment horizontal="left" wrapText="1"/>
      <protection hidden="1"/>
    </xf>
    <xf numFmtId="165" fontId="7" fillId="0" borderId="15" xfId="20" applyNumberFormat="1" applyFont="1" applyFill="1" applyBorder="1" applyAlignment="1" applyProtection="1">
      <alignment wrapText="1"/>
      <protection hidden="1"/>
    </xf>
    <xf numFmtId="165" fontId="7" fillId="3" borderId="16" xfId="20" applyNumberFormat="1" applyFont="1" applyFill="1" applyBorder="1" applyAlignment="1" applyProtection="1">
      <alignment wrapText="1"/>
      <protection hidden="1"/>
    </xf>
    <xf numFmtId="167" fontId="7" fillId="0" borderId="16" xfId="20" applyNumberFormat="1" applyFont="1" applyFill="1" applyBorder="1" applyAlignment="1" applyProtection="1">
      <alignment/>
      <protection hidden="1"/>
    </xf>
    <xf numFmtId="166" fontId="7" fillId="0" borderId="16" xfId="20" applyNumberFormat="1" applyFont="1" applyFill="1" applyBorder="1" applyAlignment="1" applyProtection="1">
      <alignment/>
      <protection hidden="1"/>
    </xf>
    <xf numFmtId="165" fontId="7" fillId="0" borderId="16" xfId="20" applyNumberFormat="1" applyFont="1" applyFill="1" applyBorder="1" applyAlignment="1" applyProtection="1">
      <alignment/>
      <protection hidden="1"/>
    </xf>
    <xf numFmtId="165" fontId="8" fillId="0" borderId="15" xfId="20" applyNumberFormat="1" applyFont="1" applyFill="1" applyBorder="1" applyAlignment="1" applyProtection="1">
      <alignment wrapText="1"/>
      <protection hidden="1"/>
    </xf>
    <xf numFmtId="49" fontId="7" fillId="2" borderId="15" xfId="20" applyNumberFormat="1" applyFont="1" applyFill="1" applyBorder="1" applyAlignment="1" applyProtection="1">
      <alignment wrapText="1"/>
      <protection hidden="1"/>
    </xf>
    <xf numFmtId="49" fontId="7" fillId="2" borderId="12" xfId="20" applyNumberFormat="1" applyFont="1" applyFill="1" applyBorder="1" applyAlignment="1" applyProtection="1">
      <alignment horizontal="right" wrapText="1"/>
      <protection hidden="1"/>
    </xf>
    <xf numFmtId="49" fontId="7" fillId="2" borderId="12" xfId="20" applyNumberFormat="1" applyFont="1" applyFill="1" applyBorder="1" applyAlignment="1" applyProtection="1">
      <alignment wrapText="1"/>
      <protection hidden="1"/>
    </xf>
    <xf numFmtId="165" fontId="8" fillId="2" borderId="15" xfId="20" applyNumberFormat="1" applyFont="1" applyFill="1" applyBorder="1" applyAlignment="1" applyProtection="1">
      <alignment wrapText="1"/>
      <protection hidden="1"/>
    </xf>
    <xf numFmtId="165" fontId="8" fillId="2" borderId="16" xfId="20" applyNumberFormat="1" applyFont="1" applyFill="1" applyBorder="1" applyAlignment="1" applyProtection="1">
      <alignment wrapText="1"/>
      <protection hidden="1"/>
    </xf>
    <xf numFmtId="167" fontId="8" fillId="2" borderId="16" xfId="20" applyNumberFormat="1" applyFont="1" applyFill="1" applyBorder="1" applyAlignment="1" applyProtection="1">
      <alignment/>
      <protection hidden="1"/>
    </xf>
    <xf numFmtId="166" fontId="8" fillId="2" borderId="16" xfId="20" applyNumberFormat="1" applyFont="1" applyFill="1" applyBorder="1" applyAlignment="1" applyProtection="1">
      <alignment/>
      <protection hidden="1"/>
    </xf>
    <xf numFmtId="165" fontId="8" fillId="2" borderId="16" xfId="20" applyNumberFormat="1" applyFont="1" applyFill="1" applyBorder="1" applyAlignment="1" applyProtection="1">
      <alignment horizontal="left"/>
      <protection hidden="1"/>
    </xf>
    <xf numFmtId="166" fontId="8" fillId="3" borderId="16" xfId="20" applyNumberFormat="1" applyFont="1" applyFill="1" applyBorder="1" applyAlignment="1" applyProtection="1">
      <alignment/>
      <protection hidden="1"/>
    </xf>
    <xf numFmtId="165" fontId="8" fillId="2" borderId="16" xfId="20" applyNumberFormat="1" applyFont="1" applyFill="1" applyBorder="1" applyAlignment="1" applyProtection="1">
      <alignment/>
      <protection hidden="1"/>
    </xf>
    <xf numFmtId="49" fontId="8" fillId="2" borderId="12" xfId="0" applyNumberFormat="1" applyFont="1" applyFill="1" applyBorder="1" applyAlignment="1">
      <alignment horizontal="center"/>
    </xf>
    <xf numFmtId="165" fontId="8" fillId="0" borderId="12" xfId="20" applyNumberFormat="1" applyFont="1" applyFill="1" applyBorder="1" applyAlignment="1" applyProtection="1">
      <alignment/>
      <protection hidden="1"/>
    </xf>
    <xf numFmtId="49" fontId="8" fillId="3" borderId="12" xfId="0" applyNumberFormat="1" applyFont="1" applyFill="1" applyBorder="1" applyAlignment="1">
      <alignment horizontal="center"/>
    </xf>
    <xf numFmtId="165" fontId="8" fillId="0" borderId="16" xfId="20" applyNumberFormat="1" applyFont="1" applyFill="1" applyBorder="1" applyAlignment="1" applyProtection="1">
      <alignment horizontal="left"/>
      <protection hidden="1"/>
    </xf>
    <xf numFmtId="49" fontId="8" fillId="2" borderId="16" xfId="20" applyNumberFormat="1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left" vertical="top" wrapText="1"/>
    </xf>
    <xf numFmtId="165" fontId="8" fillId="0" borderId="12" xfId="20" applyNumberFormat="1" applyFont="1" applyFill="1" applyBorder="1" applyAlignment="1" applyProtection="1">
      <alignment wrapText="1"/>
      <protection hidden="1"/>
    </xf>
    <xf numFmtId="165" fontId="8" fillId="0" borderId="19" xfId="20" applyNumberFormat="1" applyFont="1" applyFill="1" applyBorder="1" applyAlignment="1" applyProtection="1">
      <alignment wrapText="1"/>
      <protection hidden="1"/>
    </xf>
    <xf numFmtId="165" fontId="8" fillId="3" borderId="20" xfId="20" applyNumberFormat="1" applyFont="1" applyFill="1" applyBorder="1" applyAlignment="1" applyProtection="1">
      <alignment wrapText="1"/>
      <protection hidden="1"/>
    </xf>
    <xf numFmtId="167" fontId="8" fillId="0" borderId="20" xfId="20" applyNumberFormat="1" applyFont="1" applyFill="1" applyBorder="1" applyAlignment="1" applyProtection="1">
      <alignment/>
      <protection hidden="1"/>
    </xf>
    <xf numFmtId="166" fontId="8" fillId="0" borderId="20" xfId="20" applyNumberFormat="1" applyFont="1" applyFill="1" applyBorder="1" applyAlignment="1" applyProtection="1">
      <alignment/>
      <protection hidden="1"/>
    </xf>
    <xf numFmtId="165" fontId="8" fillId="0" borderId="20" xfId="20" applyNumberFormat="1" applyFont="1" applyFill="1" applyBorder="1" applyAlignment="1" applyProtection="1">
      <alignment/>
      <protection hidden="1"/>
    </xf>
    <xf numFmtId="0" fontId="9" fillId="2" borderId="18" xfId="0" applyFont="1" applyFill="1" applyBorder="1" applyAlignment="1">
      <alignment horizontal="left" vertical="top" wrapText="1"/>
    </xf>
    <xf numFmtId="166" fontId="8" fillId="0" borderId="12" xfId="20" applyNumberFormat="1" applyFont="1" applyFill="1" applyBorder="1" applyAlignment="1" applyProtection="1">
      <alignment/>
      <protection hidden="1"/>
    </xf>
    <xf numFmtId="165" fontId="8" fillId="2" borderId="16" xfId="20" applyNumberFormat="1" applyFont="1" applyFill="1" applyBorder="1" applyAlignment="1" applyProtection="1">
      <alignment horizontal="center" vertical="center" wrapText="1"/>
      <protection hidden="1"/>
    </xf>
    <xf numFmtId="167" fontId="8" fillId="2" borderId="16" xfId="20" applyNumberFormat="1" applyFont="1" applyFill="1" applyBorder="1" applyAlignment="1" applyProtection="1">
      <alignment horizontal="center" vertical="center"/>
      <protection hidden="1"/>
    </xf>
    <xf numFmtId="166" fontId="8" fillId="2" borderId="16" xfId="20" applyNumberFormat="1" applyFont="1" applyFill="1" applyBorder="1" applyAlignment="1" applyProtection="1">
      <alignment horizontal="center" vertical="center"/>
      <protection hidden="1"/>
    </xf>
    <xf numFmtId="165" fontId="8" fillId="2" borderId="16" xfId="20" applyNumberFormat="1" applyFont="1" applyFill="1" applyBorder="1" applyAlignment="1" applyProtection="1">
      <alignment horizontal="center" vertical="center"/>
      <protection hidden="1"/>
    </xf>
    <xf numFmtId="166" fontId="7" fillId="0" borderId="21" xfId="20" applyNumberFormat="1" applyFont="1" applyFill="1" applyBorder="1" applyAlignment="1" applyProtection="1">
      <alignment wrapText="1"/>
      <protection hidden="1"/>
    </xf>
    <xf numFmtId="165" fontId="7" fillId="2" borderId="19" xfId="20" applyNumberFormat="1" applyFont="1" applyFill="1" applyBorder="1" applyAlignment="1" applyProtection="1">
      <alignment wrapText="1"/>
      <protection hidden="1"/>
    </xf>
    <xf numFmtId="165" fontId="8" fillId="2" borderId="20" xfId="20" applyNumberFormat="1" applyFont="1" applyFill="1" applyBorder="1" applyAlignment="1" applyProtection="1">
      <alignment wrapText="1"/>
      <protection hidden="1"/>
    </xf>
    <xf numFmtId="167" fontId="8" fillId="2" borderId="20" xfId="20" applyNumberFormat="1" applyFont="1" applyFill="1" applyBorder="1" applyAlignment="1" applyProtection="1">
      <alignment/>
      <protection hidden="1"/>
    </xf>
    <xf numFmtId="166" fontId="8" fillId="2" borderId="12" xfId="20" applyNumberFormat="1" applyFont="1" applyFill="1" applyBorder="1" applyAlignment="1" applyProtection="1">
      <alignment/>
      <protection hidden="1"/>
    </xf>
    <xf numFmtId="165" fontId="8" fillId="2" borderId="12" xfId="20" applyNumberFormat="1" applyFont="1" applyFill="1" applyBorder="1" applyAlignment="1" applyProtection="1">
      <alignment/>
      <protection hidden="1"/>
    </xf>
    <xf numFmtId="165" fontId="8" fillId="0" borderId="16" xfId="20" applyNumberFormat="1" applyFont="1" applyFill="1" applyBorder="1" applyAlignment="1" applyProtection="1">
      <alignment horizontal="left" wrapText="1"/>
      <protection hidden="1"/>
    </xf>
    <xf numFmtId="165" fontId="8" fillId="0" borderId="12" xfId="20" applyNumberFormat="1" applyFont="1" applyFill="1" applyBorder="1" applyAlignment="1" applyProtection="1">
      <alignment horizontal="left" wrapText="1"/>
      <protection hidden="1"/>
    </xf>
    <xf numFmtId="165" fontId="8" fillId="0" borderId="16" xfId="20" applyNumberFormat="1" applyFont="1" applyFill="1" applyBorder="1" applyAlignment="1" applyProtection="1">
      <alignment wrapText="1"/>
      <protection hidden="1"/>
    </xf>
    <xf numFmtId="166" fontId="7" fillId="0" borderId="15" xfId="20" applyNumberFormat="1" applyFont="1" applyFill="1" applyBorder="1" applyAlignment="1" applyProtection="1">
      <alignment wrapText="1"/>
      <protection hidden="1"/>
    </xf>
    <xf numFmtId="165" fontId="8" fillId="3" borderId="12" xfId="20" applyNumberFormat="1" applyFont="1" applyFill="1" applyBorder="1" applyAlignment="1" applyProtection="1">
      <alignment wrapText="1"/>
      <protection hidden="1"/>
    </xf>
    <xf numFmtId="167" fontId="8" fillId="0" borderId="12" xfId="20" applyNumberFormat="1" applyFont="1" applyFill="1" applyBorder="1" applyAlignment="1" applyProtection="1">
      <alignment/>
      <protection hidden="1"/>
    </xf>
    <xf numFmtId="0" fontId="8" fillId="0" borderId="22" xfId="20" applyNumberFormat="1" applyFont="1" applyFill="1" applyBorder="1" applyAlignment="1" applyProtection="1">
      <alignment/>
      <protection hidden="1"/>
    </xf>
    <xf numFmtId="0" fontId="5" fillId="0" borderId="0" xfId="20" applyNumberFormat="1" applyFont="1" applyFill="1" applyBorder="1" applyAlignment="1" applyProtection="1">
      <alignment/>
      <protection hidden="1"/>
    </xf>
    <xf numFmtId="0" fontId="8" fillId="0" borderId="0" xfId="20" applyNumberFormat="1" applyFont="1" applyFill="1" applyBorder="1" applyAlignment="1" applyProtection="1">
      <alignment/>
      <protection hidden="1"/>
    </xf>
    <xf numFmtId="165" fontId="8" fillId="3" borderId="23" xfId="20" applyNumberFormat="1" applyFont="1" applyFill="1" applyBorder="1" applyAlignment="1" applyProtection="1">
      <alignment wrapText="1"/>
      <protection hidden="1"/>
    </xf>
    <xf numFmtId="167" fontId="8" fillId="0" borderId="23" xfId="20" applyNumberFormat="1" applyFont="1" applyFill="1" applyBorder="1" applyAlignment="1" applyProtection="1">
      <alignment/>
      <protection hidden="1"/>
    </xf>
    <xf numFmtId="0" fontId="8" fillId="0" borderId="23" xfId="20" applyNumberFormat="1" applyFont="1" applyFill="1" applyBorder="1" applyAlignment="1" applyProtection="1">
      <alignment horizontal="left"/>
      <protection hidden="1"/>
    </xf>
    <xf numFmtId="0" fontId="7" fillId="0" borderId="11" xfId="20" applyNumberFormat="1" applyFont="1" applyFill="1" applyBorder="1" applyAlignment="1" applyProtection="1">
      <alignment/>
      <protection hidden="1"/>
    </xf>
    <xf numFmtId="0" fontId="5" fillId="0" borderId="24" xfId="20" applyNumberFormat="1" applyFont="1" applyFill="1" applyBorder="1" applyAlignment="1" applyProtection="1">
      <alignment/>
      <protection hidden="1"/>
    </xf>
    <xf numFmtId="168" fontId="6" fillId="0" borderId="25" xfId="20" applyNumberFormat="1" applyFont="1" applyFill="1" applyBorder="1" applyAlignment="1" applyProtection="1">
      <alignment/>
      <protection hidden="1"/>
    </xf>
    <xf numFmtId="168" fontId="6" fillId="0" borderId="6" xfId="20" applyNumberFormat="1" applyFont="1" applyFill="1" applyBorder="1" applyAlignment="1" applyProtection="1">
      <alignment/>
      <protection hidden="1"/>
    </xf>
    <xf numFmtId="168" fontId="6" fillId="2" borderId="16" xfId="20" applyNumberFormat="1" applyFont="1" applyFill="1" applyBorder="1" applyAlignment="1" applyProtection="1">
      <alignment/>
      <protection hidden="1"/>
    </xf>
    <xf numFmtId="168" fontId="6" fillId="2" borderId="26" xfId="20" applyNumberFormat="1" applyFont="1" applyFill="1" applyBorder="1" applyAlignment="1" applyProtection="1">
      <alignment/>
      <protection hidden="1"/>
    </xf>
    <xf numFmtId="168" fontId="5" fillId="0" borderId="16" xfId="20" applyNumberFormat="1" applyFont="1" applyFill="1" applyBorder="1" applyAlignment="1" applyProtection="1">
      <alignment/>
      <protection hidden="1"/>
    </xf>
    <xf numFmtId="168" fontId="5" fillId="0" borderId="26" xfId="20" applyNumberFormat="1" applyFont="1" applyFill="1" applyBorder="1" applyAlignment="1" applyProtection="1">
      <alignment/>
      <protection hidden="1"/>
    </xf>
    <xf numFmtId="168" fontId="10" fillId="0" borderId="18" xfId="0" applyNumberFormat="1" applyFont="1" applyBorder="1" applyAlignment="1">
      <alignment horizontal="right" wrapText="1"/>
    </xf>
    <xf numFmtId="168" fontId="6" fillId="0" borderId="16" xfId="20" applyNumberFormat="1" applyFont="1" applyFill="1" applyBorder="1" applyAlignment="1" applyProtection="1">
      <alignment/>
      <protection hidden="1"/>
    </xf>
    <xf numFmtId="168" fontId="6" fillId="0" borderId="26" xfId="20" applyNumberFormat="1" applyFont="1" applyFill="1" applyBorder="1" applyAlignment="1" applyProtection="1">
      <alignment/>
      <protection hidden="1"/>
    </xf>
    <xf numFmtId="168" fontId="5" fillId="2" borderId="16" xfId="20" applyNumberFormat="1" applyFont="1" applyFill="1" applyBorder="1" applyAlignment="1" applyProtection="1">
      <alignment/>
      <protection hidden="1"/>
    </xf>
    <xf numFmtId="168" fontId="6" fillId="2" borderId="12" xfId="20" applyNumberFormat="1" applyFont="1" applyFill="1" applyBorder="1" applyAlignment="1" applyProtection="1">
      <alignment wrapText="1"/>
      <protection hidden="1"/>
    </xf>
    <xf numFmtId="168" fontId="6" fillId="2" borderId="26" xfId="20" applyNumberFormat="1" applyFont="1" applyFill="1" applyBorder="1" applyAlignment="1" applyProtection="1">
      <alignment wrapText="1"/>
      <protection hidden="1"/>
    </xf>
    <xf numFmtId="168" fontId="5" fillId="2" borderId="26" xfId="20" applyNumberFormat="1" applyFont="1" applyFill="1" applyBorder="1" applyAlignment="1" applyProtection="1">
      <alignment/>
      <protection hidden="1"/>
    </xf>
    <xf numFmtId="168" fontId="5" fillId="0" borderId="16" xfId="20" applyNumberFormat="1" applyFont="1" applyFill="1" applyBorder="1" applyAlignment="1" applyProtection="1">
      <alignment horizontal="right"/>
      <protection hidden="1"/>
    </xf>
    <xf numFmtId="168" fontId="5" fillId="0" borderId="12" xfId="20" applyNumberFormat="1" applyFont="1" applyFill="1" applyBorder="1" applyAlignment="1" applyProtection="1">
      <alignment wrapText="1"/>
      <protection hidden="1"/>
    </xf>
    <xf numFmtId="168" fontId="5" fillId="0" borderId="5" xfId="20" applyNumberFormat="1" applyFont="1" applyFill="1" applyBorder="1" applyAlignment="1" applyProtection="1">
      <alignment wrapText="1"/>
      <protection hidden="1"/>
    </xf>
    <xf numFmtId="168" fontId="5" fillId="0" borderId="26" xfId="20" applyNumberFormat="1" applyFont="1" applyFill="1" applyBorder="1" applyAlignment="1" applyProtection="1">
      <alignment wrapText="1"/>
      <protection hidden="1"/>
    </xf>
    <xf numFmtId="165" fontId="5" fillId="0" borderId="5" xfId="20" applyNumberFormat="1" applyFont="1" applyFill="1" applyBorder="1" applyAlignment="1" applyProtection="1">
      <alignment wrapText="1"/>
      <protection hidden="1"/>
    </xf>
    <xf numFmtId="168" fontId="10" fillId="0" borderId="27" xfId="0" applyNumberFormat="1" applyFont="1" applyBorder="1" applyAlignment="1">
      <alignment horizontal="right" wrapText="1"/>
    </xf>
    <xf numFmtId="168" fontId="5" fillId="0" borderId="20" xfId="20" applyNumberFormat="1" applyFont="1" applyFill="1" applyBorder="1" applyAlignment="1" applyProtection="1">
      <alignment/>
      <protection hidden="1"/>
    </xf>
    <xf numFmtId="168" fontId="10" fillId="0" borderId="12" xfId="0" applyNumberFormat="1" applyFont="1" applyBorder="1" applyAlignment="1">
      <alignment horizontal="right" wrapText="1"/>
    </xf>
    <xf numFmtId="168" fontId="5" fillId="0" borderId="12" xfId="20" applyNumberFormat="1" applyFont="1" applyFill="1" applyBorder="1" applyAlignment="1" applyProtection="1">
      <alignment/>
      <protection hidden="1"/>
    </xf>
    <xf numFmtId="168" fontId="10" fillId="2" borderId="12" xfId="0" applyNumberFormat="1" applyFont="1" applyFill="1" applyBorder="1" applyAlignment="1">
      <alignment horizontal="right" wrapText="1"/>
    </xf>
    <xf numFmtId="168" fontId="10" fillId="2" borderId="18" xfId="0" applyNumberFormat="1" applyFont="1" applyFill="1" applyBorder="1" applyAlignment="1">
      <alignment horizontal="right" wrapText="1"/>
    </xf>
    <xf numFmtId="168" fontId="6" fillId="2" borderId="16" xfId="20" applyNumberFormat="1" applyFont="1" applyFill="1" applyBorder="1" applyAlignment="1" applyProtection="1">
      <alignment horizontal="right" vertical="center"/>
      <protection hidden="1"/>
    </xf>
    <xf numFmtId="168" fontId="5" fillId="0" borderId="28" xfId="20" applyNumberFormat="1" applyFont="1" applyFill="1" applyBorder="1" applyAlignment="1" applyProtection="1">
      <alignment/>
      <protection hidden="1"/>
    </xf>
    <xf numFmtId="168" fontId="6" fillId="0" borderId="29" xfId="20" applyNumberFormat="1" applyFont="1" applyFill="1" applyBorder="1" applyAlignment="1" applyProtection="1">
      <alignment/>
      <protection hidden="1"/>
    </xf>
    <xf numFmtId="168" fontId="6" fillId="0" borderId="30" xfId="20" applyNumberFormat="1" applyFont="1" applyFill="1" applyBorder="1" applyAlignment="1" applyProtection="1">
      <alignment/>
      <protection hidden="1"/>
    </xf>
    <xf numFmtId="168" fontId="6" fillId="0" borderId="31" xfId="20" applyNumberFormat="1" applyFont="1" applyFill="1" applyBorder="1" applyAlignment="1" applyProtection="1">
      <alignment/>
      <protection hidden="1"/>
    </xf>
    <xf numFmtId="168" fontId="6" fillId="0" borderId="32" xfId="20" applyNumberFormat="1" applyFont="1" applyFill="1" applyBorder="1" applyAlignment="1" applyProtection="1">
      <alignment/>
      <protection hidden="1"/>
    </xf>
    <xf numFmtId="168" fontId="6" fillId="0" borderId="33" xfId="20" applyNumberFormat="1" applyFont="1" applyFill="1" applyBorder="1" applyAlignment="1" applyProtection="1">
      <alignment/>
      <protection hidden="1"/>
    </xf>
    <xf numFmtId="0" fontId="8" fillId="0" borderId="0" xfId="20" applyFont="1">
      <alignment/>
      <protection/>
    </xf>
    <xf numFmtId="0" fontId="8" fillId="0" borderId="0" xfId="20" applyFont="1" applyFill="1" applyAlignment="1" applyProtection="1">
      <alignment/>
      <protection hidden="1"/>
    </xf>
    <xf numFmtId="0" fontId="6" fillId="2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6"/>
  <sheetViews>
    <sheetView showGridLines="0" tabSelected="1" workbookViewId="0" topLeftCell="A1">
      <selection activeCell="H6" sqref="H6"/>
    </sheetView>
  </sheetViews>
  <sheetFormatPr defaultColWidth="9.140625" defaultRowHeight="15"/>
  <cols>
    <col min="1" max="1" width="35.421875" style="1" customWidth="1"/>
    <col min="2" max="4" width="5.57421875" style="1" customWidth="1"/>
    <col min="5" max="5" width="9.57421875" style="1" customWidth="1"/>
    <col min="6" max="6" width="5.57421875" style="1" customWidth="1"/>
    <col min="7" max="7" width="16.421875" style="1" customWidth="1"/>
    <col min="8" max="8" width="18.421875" style="1" customWidth="1"/>
    <col min="9" max="9" width="0.13671875" style="1" customWidth="1"/>
    <col min="10" max="10" width="4.57421875" style="1" customWidth="1"/>
    <col min="11" max="195" width="9.140625" style="1" customWidth="1"/>
    <col min="196" max="16384" width="9.140625" style="1" customWidth="1"/>
  </cols>
  <sheetData>
    <row r="1" spans="1:8" ht="9.95" customHeight="1">
      <c r="A1" s="26"/>
      <c r="B1" s="26"/>
      <c r="C1" s="26"/>
      <c r="D1" s="26"/>
      <c r="E1" s="26"/>
      <c r="F1" s="26"/>
      <c r="G1" s="26"/>
      <c r="H1" s="142" t="s">
        <v>127</v>
      </c>
    </row>
    <row r="2" spans="1:8" ht="9.95" customHeight="1">
      <c r="A2" s="26"/>
      <c r="B2" s="26"/>
      <c r="C2" s="26"/>
      <c r="D2" s="26"/>
      <c r="E2" s="26"/>
      <c r="F2" s="26"/>
      <c r="G2" s="26"/>
      <c r="H2" s="143" t="s">
        <v>128</v>
      </c>
    </row>
    <row r="3" spans="1:8" ht="9.95" customHeight="1">
      <c r="A3" s="26"/>
      <c r="B3" s="26"/>
      <c r="C3" s="26"/>
      <c r="D3" s="26"/>
      <c r="E3" s="26"/>
      <c r="F3" s="26"/>
      <c r="G3" s="26"/>
      <c r="H3" s="143" t="s">
        <v>129</v>
      </c>
    </row>
    <row r="4" spans="1:9" ht="9.95" customHeight="1">
      <c r="A4" s="27"/>
      <c r="B4" s="27"/>
      <c r="C4" s="27"/>
      <c r="D4" s="27"/>
      <c r="E4" s="28"/>
      <c r="F4" s="29"/>
      <c r="G4" s="29"/>
      <c r="H4" s="143" t="s">
        <v>130</v>
      </c>
      <c r="I4" s="3"/>
    </row>
    <row r="5" spans="1:9" ht="9.95" customHeight="1">
      <c r="A5" s="30"/>
      <c r="B5" s="30"/>
      <c r="C5" s="30"/>
      <c r="D5" s="31"/>
      <c r="E5" s="28"/>
      <c r="F5" s="29"/>
      <c r="G5" s="29"/>
      <c r="H5" s="143" t="s">
        <v>131</v>
      </c>
      <c r="I5" s="3"/>
    </row>
    <row r="6" spans="1:9" ht="9.95" customHeight="1">
      <c r="A6" s="30"/>
      <c r="B6" s="30"/>
      <c r="C6" s="30"/>
      <c r="D6" s="31"/>
      <c r="E6" s="28"/>
      <c r="F6" s="29"/>
      <c r="G6" s="29"/>
      <c r="H6" s="143" t="s">
        <v>168</v>
      </c>
      <c r="I6" s="3"/>
    </row>
    <row r="7" spans="1:9" ht="12.75" customHeight="1">
      <c r="A7" s="30"/>
      <c r="B7" s="30"/>
      <c r="C7" s="30"/>
      <c r="D7" s="31"/>
      <c r="E7" s="28"/>
      <c r="F7" s="29"/>
      <c r="G7" s="29"/>
      <c r="H7" s="29"/>
      <c r="I7" s="3"/>
    </row>
    <row r="8" spans="1:9" ht="50.25" customHeight="1">
      <c r="A8" s="144" t="s">
        <v>166</v>
      </c>
      <c r="B8" s="144"/>
      <c r="C8" s="144"/>
      <c r="D8" s="144"/>
      <c r="E8" s="144"/>
      <c r="F8" s="144"/>
      <c r="G8" s="144"/>
      <c r="H8" s="144"/>
      <c r="I8" s="3"/>
    </row>
    <row r="9" spans="1:9" ht="12.75" customHeight="1" thickBot="1">
      <c r="A9" s="32"/>
      <c r="B9" s="32"/>
      <c r="C9" s="32"/>
      <c r="D9" s="32"/>
      <c r="E9" s="32"/>
      <c r="F9" s="32"/>
      <c r="G9" s="32"/>
      <c r="H9" s="33"/>
      <c r="I9" s="3"/>
    </row>
    <row r="10" spans="1:9" ht="50.25" customHeight="1" thickBot="1">
      <c r="A10" s="34" t="s">
        <v>111</v>
      </c>
      <c r="B10" s="34" t="s">
        <v>110</v>
      </c>
      <c r="C10" s="35" t="s">
        <v>109</v>
      </c>
      <c r="D10" s="34" t="s">
        <v>108</v>
      </c>
      <c r="E10" s="34" t="s">
        <v>107</v>
      </c>
      <c r="F10" s="36" t="s">
        <v>106</v>
      </c>
      <c r="G10" s="37" t="s">
        <v>167</v>
      </c>
      <c r="H10" s="38" t="s">
        <v>105</v>
      </c>
      <c r="I10" s="12"/>
    </row>
    <row r="11" spans="1:9" ht="15" customHeight="1">
      <c r="A11" s="39" t="s">
        <v>104</v>
      </c>
      <c r="B11" s="40">
        <v>650</v>
      </c>
      <c r="C11" s="41">
        <v>0</v>
      </c>
      <c r="D11" s="41">
        <v>0</v>
      </c>
      <c r="E11" s="42" t="s">
        <v>19</v>
      </c>
      <c r="F11" s="43" t="s">
        <v>18</v>
      </c>
      <c r="G11" s="111">
        <f>G12+G50+G61+G102+G133+G161+G193+G238+G231+G155</f>
        <v>19662.094</v>
      </c>
      <c r="H11" s="112">
        <f>SUM(H50+H61+H155)</f>
        <v>106.178</v>
      </c>
      <c r="I11" s="11"/>
    </row>
    <row r="12" spans="1:9" s="18" customFormat="1" ht="15" customHeight="1">
      <c r="A12" s="44" t="s">
        <v>103</v>
      </c>
      <c r="B12" s="45">
        <v>650</v>
      </c>
      <c r="C12" s="46">
        <v>1</v>
      </c>
      <c r="D12" s="46">
        <v>0</v>
      </c>
      <c r="E12" s="47" t="s">
        <v>19</v>
      </c>
      <c r="F12" s="48" t="s">
        <v>18</v>
      </c>
      <c r="G12" s="113">
        <f>SUM(G13+G42+G45)</f>
        <v>8884.607999999998</v>
      </c>
      <c r="H12" s="114">
        <v>0</v>
      </c>
      <c r="I12" s="20"/>
    </row>
    <row r="13" spans="1:9" ht="34.7" customHeight="1">
      <c r="A13" s="44" t="s">
        <v>113</v>
      </c>
      <c r="B13" s="45">
        <v>650</v>
      </c>
      <c r="C13" s="46">
        <v>1</v>
      </c>
      <c r="D13" s="46">
        <v>0</v>
      </c>
      <c r="E13" s="47">
        <v>0</v>
      </c>
      <c r="F13" s="49">
        <v>0</v>
      </c>
      <c r="G13" s="113">
        <f>G14+G20</f>
        <v>8811.007</v>
      </c>
      <c r="H13" s="114"/>
      <c r="I13" s="10"/>
    </row>
    <row r="14" spans="1:9" s="19" customFormat="1" ht="42" customHeight="1">
      <c r="A14" s="50" t="s">
        <v>102</v>
      </c>
      <c r="B14" s="51">
        <v>650</v>
      </c>
      <c r="C14" s="52">
        <v>1</v>
      </c>
      <c r="D14" s="52">
        <v>2</v>
      </c>
      <c r="E14" s="53" t="s">
        <v>19</v>
      </c>
      <c r="F14" s="54" t="s">
        <v>18</v>
      </c>
      <c r="G14" s="115">
        <f>G15</f>
        <v>1056.775</v>
      </c>
      <c r="H14" s="116">
        <v>0</v>
      </c>
      <c r="I14" s="10"/>
    </row>
    <row r="15" spans="1:9" ht="27.75" customHeight="1">
      <c r="A15" s="50" t="s">
        <v>101</v>
      </c>
      <c r="B15" s="51">
        <v>650</v>
      </c>
      <c r="C15" s="52">
        <v>1</v>
      </c>
      <c r="D15" s="52">
        <v>2</v>
      </c>
      <c r="E15" s="53" t="s">
        <v>100</v>
      </c>
      <c r="F15" s="54" t="s">
        <v>18</v>
      </c>
      <c r="G15" s="115">
        <f>SUM(G16)</f>
        <v>1056.775</v>
      </c>
      <c r="H15" s="116">
        <v>0</v>
      </c>
      <c r="I15" s="10"/>
    </row>
    <row r="16" spans="1:10" ht="57" customHeight="1">
      <c r="A16" s="55" t="s">
        <v>17</v>
      </c>
      <c r="B16" s="51">
        <v>650</v>
      </c>
      <c r="C16" s="52">
        <v>1</v>
      </c>
      <c r="D16" s="52">
        <v>2</v>
      </c>
      <c r="E16" s="53" t="s">
        <v>100</v>
      </c>
      <c r="F16" s="54" t="s">
        <v>16</v>
      </c>
      <c r="G16" s="115">
        <f>SUM(G17)</f>
        <v>1056.775</v>
      </c>
      <c r="H16" s="116">
        <v>0</v>
      </c>
      <c r="I16" s="10"/>
      <c r="J16" s="18"/>
    </row>
    <row r="17" spans="1:10" ht="30" customHeight="1">
      <c r="A17" s="55" t="s">
        <v>69</v>
      </c>
      <c r="B17" s="51">
        <v>650</v>
      </c>
      <c r="C17" s="52">
        <v>1</v>
      </c>
      <c r="D17" s="52">
        <v>2</v>
      </c>
      <c r="E17" s="53" t="s">
        <v>100</v>
      </c>
      <c r="F17" s="54" t="s">
        <v>68</v>
      </c>
      <c r="G17" s="115">
        <f>SUM(G18:G19)</f>
        <v>1056.775</v>
      </c>
      <c r="H17" s="116">
        <v>0</v>
      </c>
      <c r="I17" s="10"/>
      <c r="J17" s="18"/>
    </row>
    <row r="18" spans="1:10" ht="26.45" customHeight="1">
      <c r="A18" s="56" t="s">
        <v>82</v>
      </c>
      <c r="B18" s="51">
        <v>650</v>
      </c>
      <c r="C18" s="52">
        <v>1</v>
      </c>
      <c r="D18" s="52">
        <v>2</v>
      </c>
      <c r="E18" s="53" t="s">
        <v>100</v>
      </c>
      <c r="F18" s="54" t="s">
        <v>81</v>
      </c>
      <c r="G18" s="117">
        <v>814.768</v>
      </c>
      <c r="H18" s="116">
        <v>0</v>
      </c>
      <c r="I18" s="10"/>
      <c r="J18" s="18"/>
    </row>
    <row r="19" spans="1:10" ht="50.45" customHeight="1">
      <c r="A19" s="55" t="s">
        <v>78</v>
      </c>
      <c r="B19" s="51">
        <v>650</v>
      </c>
      <c r="C19" s="52">
        <v>1</v>
      </c>
      <c r="D19" s="52">
        <v>2</v>
      </c>
      <c r="E19" s="53" t="s">
        <v>100</v>
      </c>
      <c r="F19" s="54" t="s">
        <v>77</v>
      </c>
      <c r="G19" s="117">
        <v>242.007</v>
      </c>
      <c r="H19" s="116">
        <v>0</v>
      </c>
      <c r="I19" s="10"/>
      <c r="J19" s="18"/>
    </row>
    <row r="20" spans="1:10" ht="55.35" customHeight="1">
      <c r="A20" s="57" t="s">
        <v>99</v>
      </c>
      <c r="B20" s="58">
        <v>650</v>
      </c>
      <c r="C20" s="59">
        <v>1</v>
      </c>
      <c r="D20" s="59">
        <v>4</v>
      </c>
      <c r="E20" s="60" t="s">
        <v>19</v>
      </c>
      <c r="F20" s="61" t="s">
        <v>18</v>
      </c>
      <c r="G20" s="118">
        <f>SUM(G21+G27+G33)</f>
        <v>7754.232</v>
      </c>
      <c r="H20" s="119">
        <f>H21+H27+H33</f>
        <v>0</v>
      </c>
      <c r="I20" s="10"/>
      <c r="J20" s="18"/>
    </row>
    <row r="21" spans="1:10" ht="36" customHeight="1">
      <c r="A21" s="62" t="s">
        <v>98</v>
      </c>
      <c r="B21" s="51">
        <v>650</v>
      </c>
      <c r="C21" s="52">
        <v>1</v>
      </c>
      <c r="D21" s="52">
        <v>4</v>
      </c>
      <c r="E21" s="53" t="s">
        <v>97</v>
      </c>
      <c r="F21" s="54" t="s">
        <v>18</v>
      </c>
      <c r="G21" s="115">
        <f>G22</f>
        <v>3549.5119999999997</v>
      </c>
      <c r="H21" s="116">
        <v>0</v>
      </c>
      <c r="I21" s="10"/>
      <c r="J21" s="18"/>
    </row>
    <row r="22" spans="1:10" ht="60" customHeight="1">
      <c r="A22" s="62" t="s">
        <v>17</v>
      </c>
      <c r="B22" s="51">
        <v>650</v>
      </c>
      <c r="C22" s="52">
        <v>1</v>
      </c>
      <c r="D22" s="52">
        <v>4</v>
      </c>
      <c r="E22" s="53" t="s">
        <v>97</v>
      </c>
      <c r="F22" s="54" t="s">
        <v>16</v>
      </c>
      <c r="G22" s="115">
        <f>G23</f>
        <v>3549.5119999999997</v>
      </c>
      <c r="H22" s="116">
        <v>0</v>
      </c>
      <c r="I22" s="10"/>
      <c r="J22" s="18"/>
    </row>
    <row r="23" spans="1:10" ht="41.25" customHeight="1">
      <c r="A23" s="62" t="s">
        <v>69</v>
      </c>
      <c r="B23" s="51">
        <v>650</v>
      </c>
      <c r="C23" s="52">
        <v>1</v>
      </c>
      <c r="D23" s="52">
        <v>4</v>
      </c>
      <c r="E23" s="53" t="s">
        <v>97</v>
      </c>
      <c r="F23" s="54" t="s">
        <v>68</v>
      </c>
      <c r="G23" s="115">
        <f>SUM(G24:G26)</f>
        <v>3549.5119999999997</v>
      </c>
      <c r="H23" s="116">
        <v>0</v>
      </c>
      <c r="I23" s="10"/>
      <c r="J23" s="18"/>
    </row>
    <row r="24" spans="1:10" ht="28.5" customHeight="1">
      <c r="A24" s="62" t="s">
        <v>82</v>
      </c>
      <c r="B24" s="51">
        <v>650</v>
      </c>
      <c r="C24" s="52">
        <v>1</v>
      </c>
      <c r="D24" s="52">
        <v>4</v>
      </c>
      <c r="E24" s="53" t="s">
        <v>97</v>
      </c>
      <c r="F24" s="54" t="s">
        <v>81</v>
      </c>
      <c r="G24" s="117">
        <v>2660.208</v>
      </c>
      <c r="H24" s="116">
        <v>0</v>
      </c>
      <c r="I24" s="10"/>
      <c r="J24" s="18"/>
    </row>
    <row r="25" spans="1:10" ht="25.5" customHeight="1">
      <c r="A25" s="62" t="s">
        <v>80</v>
      </c>
      <c r="B25" s="51">
        <v>650</v>
      </c>
      <c r="C25" s="52">
        <v>1</v>
      </c>
      <c r="D25" s="52">
        <v>4</v>
      </c>
      <c r="E25" s="53" t="s">
        <v>97</v>
      </c>
      <c r="F25" s="54" t="s">
        <v>79</v>
      </c>
      <c r="G25" s="117">
        <v>112.39</v>
      </c>
      <c r="H25" s="116">
        <v>0</v>
      </c>
      <c r="I25" s="10"/>
      <c r="J25" s="18"/>
    </row>
    <row r="26" spans="1:10" ht="45.6" customHeight="1">
      <c r="A26" s="62" t="s">
        <v>78</v>
      </c>
      <c r="B26" s="51">
        <v>650</v>
      </c>
      <c r="C26" s="52">
        <v>1</v>
      </c>
      <c r="D26" s="52">
        <v>4</v>
      </c>
      <c r="E26" s="53" t="s">
        <v>97</v>
      </c>
      <c r="F26" s="54" t="s">
        <v>77</v>
      </c>
      <c r="G26" s="117">
        <v>776.914</v>
      </c>
      <c r="H26" s="116">
        <v>0</v>
      </c>
      <c r="I26" s="10"/>
      <c r="J26" s="18"/>
    </row>
    <row r="27" spans="1:10" ht="39.75" customHeight="1">
      <c r="A27" s="62" t="s">
        <v>96</v>
      </c>
      <c r="B27" s="51">
        <v>650</v>
      </c>
      <c r="C27" s="52">
        <v>1</v>
      </c>
      <c r="D27" s="52">
        <v>4</v>
      </c>
      <c r="E27" s="53" t="s">
        <v>95</v>
      </c>
      <c r="F27" s="54" t="s">
        <v>18</v>
      </c>
      <c r="G27" s="115">
        <f>G28</f>
        <v>2902.0879999999997</v>
      </c>
      <c r="H27" s="116">
        <v>0</v>
      </c>
      <c r="I27" s="10"/>
      <c r="J27" s="18"/>
    </row>
    <row r="28" spans="1:10" ht="55.35" customHeight="1">
      <c r="A28" s="62" t="s">
        <v>17</v>
      </c>
      <c r="B28" s="51">
        <v>650</v>
      </c>
      <c r="C28" s="52">
        <v>1</v>
      </c>
      <c r="D28" s="52">
        <v>4</v>
      </c>
      <c r="E28" s="53" t="s">
        <v>95</v>
      </c>
      <c r="F28" s="54" t="s">
        <v>16</v>
      </c>
      <c r="G28" s="115">
        <f>G29</f>
        <v>2902.0879999999997</v>
      </c>
      <c r="H28" s="116">
        <v>0</v>
      </c>
      <c r="I28" s="10"/>
      <c r="J28" s="18"/>
    </row>
    <row r="29" spans="1:10" ht="33.6" customHeight="1">
      <c r="A29" s="62" t="s">
        <v>69</v>
      </c>
      <c r="B29" s="51">
        <v>650</v>
      </c>
      <c r="C29" s="52">
        <v>1</v>
      </c>
      <c r="D29" s="52">
        <v>4</v>
      </c>
      <c r="E29" s="53" t="s">
        <v>95</v>
      </c>
      <c r="F29" s="54" t="s">
        <v>68</v>
      </c>
      <c r="G29" s="115">
        <f>SUM(G30:G32)</f>
        <v>2902.0879999999997</v>
      </c>
      <c r="H29" s="116">
        <v>0</v>
      </c>
      <c r="I29" s="10"/>
      <c r="J29" s="18"/>
    </row>
    <row r="30" spans="1:10" ht="27.75" customHeight="1">
      <c r="A30" s="62" t="s">
        <v>82</v>
      </c>
      <c r="B30" s="51">
        <v>650</v>
      </c>
      <c r="C30" s="52">
        <v>1</v>
      </c>
      <c r="D30" s="52">
        <v>4</v>
      </c>
      <c r="E30" s="53" t="s">
        <v>95</v>
      </c>
      <c r="F30" s="54" t="s">
        <v>81</v>
      </c>
      <c r="G30" s="117">
        <v>2215.633</v>
      </c>
      <c r="H30" s="116">
        <v>0</v>
      </c>
      <c r="I30" s="10"/>
      <c r="J30" s="18"/>
    </row>
    <row r="31" spans="1:10" ht="30.75" customHeight="1">
      <c r="A31" s="62" t="s">
        <v>80</v>
      </c>
      <c r="B31" s="51">
        <v>650</v>
      </c>
      <c r="C31" s="52">
        <v>1</v>
      </c>
      <c r="D31" s="52">
        <v>4</v>
      </c>
      <c r="E31" s="53" t="s">
        <v>95</v>
      </c>
      <c r="F31" s="54" t="s">
        <v>79</v>
      </c>
      <c r="G31" s="117">
        <v>34.207</v>
      </c>
      <c r="H31" s="116">
        <v>0</v>
      </c>
      <c r="I31" s="10"/>
      <c r="J31" s="18"/>
    </row>
    <row r="32" spans="1:10" ht="46.5" customHeight="1">
      <c r="A32" s="62" t="s">
        <v>78</v>
      </c>
      <c r="B32" s="51">
        <v>650</v>
      </c>
      <c r="C32" s="52">
        <v>1</v>
      </c>
      <c r="D32" s="52">
        <v>4</v>
      </c>
      <c r="E32" s="53" t="s">
        <v>95</v>
      </c>
      <c r="F32" s="54" t="s">
        <v>77</v>
      </c>
      <c r="G32" s="117">
        <v>652.248</v>
      </c>
      <c r="H32" s="116">
        <v>0</v>
      </c>
      <c r="I32" s="10"/>
      <c r="J32" s="18"/>
    </row>
    <row r="33" spans="1:10" ht="24.75" customHeight="1">
      <c r="A33" s="62" t="s">
        <v>89</v>
      </c>
      <c r="B33" s="51">
        <v>650</v>
      </c>
      <c r="C33" s="52">
        <v>1</v>
      </c>
      <c r="D33" s="52">
        <v>4</v>
      </c>
      <c r="E33" s="53" t="s">
        <v>92</v>
      </c>
      <c r="F33" s="54" t="s">
        <v>18</v>
      </c>
      <c r="G33" s="120">
        <f>G34+G37</f>
        <v>1302.632</v>
      </c>
      <c r="H33" s="116">
        <v>0</v>
      </c>
      <c r="I33" s="10"/>
      <c r="J33" s="18"/>
    </row>
    <row r="34" spans="1:10" ht="28.35" customHeight="1">
      <c r="A34" s="62" t="s">
        <v>7</v>
      </c>
      <c r="B34" s="51">
        <v>650</v>
      </c>
      <c r="C34" s="52">
        <v>1</v>
      </c>
      <c r="D34" s="52">
        <v>4</v>
      </c>
      <c r="E34" s="53" t="s">
        <v>92</v>
      </c>
      <c r="F34" s="54" t="s">
        <v>6</v>
      </c>
      <c r="G34" s="120">
        <f>G35</f>
        <v>1236.478</v>
      </c>
      <c r="H34" s="116">
        <v>0</v>
      </c>
      <c r="I34" s="10"/>
      <c r="J34" s="18"/>
    </row>
    <row r="35" spans="1:10" ht="34.5" customHeight="1">
      <c r="A35" s="62" t="s">
        <v>5</v>
      </c>
      <c r="B35" s="51">
        <v>650</v>
      </c>
      <c r="C35" s="52">
        <v>1</v>
      </c>
      <c r="D35" s="52">
        <v>4</v>
      </c>
      <c r="E35" s="53" t="s">
        <v>92</v>
      </c>
      <c r="F35" s="54" t="s">
        <v>4</v>
      </c>
      <c r="G35" s="120">
        <f>SUM(G36:G36)</f>
        <v>1236.478</v>
      </c>
      <c r="H35" s="116">
        <v>0</v>
      </c>
      <c r="I35" s="10"/>
      <c r="J35" s="18"/>
    </row>
    <row r="36" spans="1:10" ht="29.45" customHeight="1">
      <c r="A36" s="62" t="s">
        <v>3</v>
      </c>
      <c r="B36" s="51">
        <v>650</v>
      </c>
      <c r="C36" s="52">
        <v>1</v>
      </c>
      <c r="D36" s="52">
        <v>4</v>
      </c>
      <c r="E36" s="53" t="s">
        <v>92</v>
      </c>
      <c r="F36" s="54" t="s">
        <v>1</v>
      </c>
      <c r="G36" s="117">
        <v>1236.478</v>
      </c>
      <c r="H36" s="116">
        <v>0</v>
      </c>
      <c r="I36" s="10"/>
      <c r="J36" s="18"/>
    </row>
    <row r="37" spans="1:10" ht="15" customHeight="1">
      <c r="A37" s="62" t="s">
        <v>46</v>
      </c>
      <c r="B37" s="51">
        <v>650</v>
      </c>
      <c r="C37" s="52">
        <v>1</v>
      </c>
      <c r="D37" s="52">
        <v>4</v>
      </c>
      <c r="E37" s="53" t="s">
        <v>92</v>
      </c>
      <c r="F37" s="54" t="s">
        <v>45</v>
      </c>
      <c r="G37" s="115">
        <f>SUM(G38)</f>
        <v>66.15400000000001</v>
      </c>
      <c r="H37" s="116">
        <v>0</v>
      </c>
      <c r="I37" s="10"/>
      <c r="J37" s="18"/>
    </row>
    <row r="38" spans="1:10" ht="21" customHeight="1">
      <c r="A38" s="62" t="s">
        <v>44</v>
      </c>
      <c r="B38" s="51">
        <v>650</v>
      </c>
      <c r="C38" s="52">
        <v>1</v>
      </c>
      <c r="D38" s="52">
        <v>4</v>
      </c>
      <c r="E38" s="53" t="s">
        <v>92</v>
      </c>
      <c r="F38" s="54" t="s">
        <v>43</v>
      </c>
      <c r="G38" s="115">
        <f>SUM(G39:G41)</f>
        <v>66.15400000000001</v>
      </c>
      <c r="H38" s="116">
        <v>0</v>
      </c>
      <c r="I38" s="10"/>
      <c r="J38" s="18"/>
    </row>
    <row r="39" spans="1:10" ht="27" customHeight="1">
      <c r="A39" s="62" t="s">
        <v>42</v>
      </c>
      <c r="B39" s="51">
        <v>650</v>
      </c>
      <c r="C39" s="52">
        <v>1</v>
      </c>
      <c r="D39" s="52">
        <v>4</v>
      </c>
      <c r="E39" s="53" t="s">
        <v>92</v>
      </c>
      <c r="F39" s="54" t="s">
        <v>41</v>
      </c>
      <c r="G39" s="117">
        <v>64.858</v>
      </c>
      <c r="H39" s="116">
        <v>0</v>
      </c>
      <c r="I39" s="10"/>
      <c r="J39" s="18"/>
    </row>
    <row r="40" spans="1:10" ht="19.7" customHeight="1">
      <c r="A40" s="62" t="s">
        <v>94</v>
      </c>
      <c r="B40" s="51">
        <v>650</v>
      </c>
      <c r="C40" s="52">
        <v>1</v>
      </c>
      <c r="D40" s="52">
        <v>4</v>
      </c>
      <c r="E40" s="53" t="s">
        <v>92</v>
      </c>
      <c r="F40" s="54" t="s">
        <v>93</v>
      </c>
      <c r="G40" s="117">
        <v>1.296</v>
      </c>
      <c r="H40" s="116">
        <v>0</v>
      </c>
      <c r="I40" s="10"/>
      <c r="J40" s="18"/>
    </row>
    <row r="41" spans="1:10" ht="15" customHeight="1">
      <c r="A41" s="62" t="s">
        <v>40</v>
      </c>
      <c r="B41" s="51">
        <v>650</v>
      </c>
      <c r="C41" s="52">
        <v>1</v>
      </c>
      <c r="D41" s="52">
        <v>4</v>
      </c>
      <c r="E41" s="53" t="s">
        <v>92</v>
      </c>
      <c r="F41" s="54" t="s">
        <v>39</v>
      </c>
      <c r="G41" s="115">
        <v>0</v>
      </c>
      <c r="H41" s="116">
        <v>0</v>
      </c>
      <c r="I41" s="10"/>
      <c r="J41" s="18"/>
    </row>
    <row r="42" spans="1:9" s="18" customFormat="1" ht="43.7" customHeight="1">
      <c r="A42" s="63" t="s">
        <v>91</v>
      </c>
      <c r="B42" s="64" t="s">
        <v>120</v>
      </c>
      <c r="C42" s="64" t="s">
        <v>121</v>
      </c>
      <c r="D42" s="64" t="s">
        <v>122</v>
      </c>
      <c r="E42" s="65" t="s">
        <v>19</v>
      </c>
      <c r="F42" s="65" t="s">
        <v>18</v>
      </c>
      <c r="G42" s="121">
        <f>G43</f>
        <v>20.9</v>
      </c>
      <c r="H42" s="122">
        <f>H43</f>
        <v>0</v>
      </c>
      <c r="I42" s="25">
        <f>I43</f>
        <v>0</v>
      </c>
    </row>
    <row r="43" spans="1:9" s="18" customFormat="1" ht="18" customHeight="1">
      <c r="A43" s="66" t="s">
        <v>123</v>
      </c>
      <c r="B43" s="67">
        <v>650</v>
      </c>
      <c r="C43" s="68">
        <v>1</v>
      </c>
      <c r="D43" s="68">
        <v>6</v>
      </c>
      <c r="E43" s="69">
        <v>7000089020</v>
      </c>
      <c r="F43" s="70">
        <v>500</v>
      </c>
      <c r="G43" s="120">
        <f>G44</f>
        <v>20.9</v>
      </c>
      <c r="H43" s="123">
        <v>0</v>
      </c>
      <c r="I43" s="20"/>
    </row>
    <row r="44" spans="1:9" s="18" customFormat="1" ht="16.5" customHeight="1">
      <c r="A44" s="66" t="s">
        <v>35</v>
      </c>
      <c r="B44" s="67">
        <v>650</v>
      </c>
      <c r="C44" s="68">
        <v>1</v>
      </c>
      <c r="D44" s="68">
        <v>6</v>
      </c>
      <c r="E44" s="69">
        <v>7000089020</v>
      </c>
      <c r="F44" s="70">
        <v>540</v>
      </c>
      <c r="G44" s="120">
        <v>20.9</v>
      </c>
      <c r="H44" s="123">
        <v>0</v>
      </c>
      <c r="I44" s="20"/>
    </row>
    <row r="45" spans="1:9" s="18" customFormat="1" ht="20.45" customHeight="1">
      <c r="A45" s="44" t="s">
        <v>90</v>
      </c>
      <c r="B45" s="45">
        <v>650</v>
      </c>
      <c r="C45" s="46">
        <v>1</v>
      </c>
      <c r="D45" s="46">
        <v>13</v>
      </c>
      <c r="E45" s="47" t="s">
        <v>19</v>
      </c>
      <c r="F45" s="48" t="s">
        <v>18</v>
      </c>
      <c r="G45" s="113">
        <f aca="true" t="shared" si="0" ref="G45:H48">G46</f>
        <v>52.701</v>
      </c>
      <c r="H45" s="114">
        <f t="shared" si="0"/>
        <v>0</v>
      </c>
      <c r="I45" s="20"/>
    </row>
    <row r="46" spans="1:10" ht="26.45" customHeight="1">
      <c r="A46" s="62" t="s">
        <v>89</v>
      </c>
      <c r="B46" s="51">
        <v>650</v>
      </c>
      <c r="C46" s="52">
        <v>1</v>
      </c>
      <c r="D46" s="52">
        <v>13</v>
      </c>
      <c r="E46" s="71">
        <v>7000099990</v>
      </c>
      <c r="F46" s="54" t="s">
        <v>18</v>
      </c>
      <c r="G46" s="115">
        <f t="shared" si="0"/>
        <v>52.701</v>
      </c>
      <c r="H46" s="116">
        <f t="shared" si="0"/>
        <v>0</v>
      </c>
      <c r="I46" s="10"/>
      <c r="J46" s="18"/>
    </row>
    <row r="47" spans="1:10" ht="22.35" customHeight="1">
      <c r="A47" s="62" t="s">
        <v>7</v>
      </c>
      <c r="B47" s="51">
        <v>650</v>
      </c>
      <c r="C47" s="52">
        <v>1</v>
      </c>
      <c r="D47" s="52">
        <v>13</v>
      </c>
      <c r="E47" s="71">
        <v>7000099990</v>
      </c>
      <c r="F47" s="54" t="s">
        <v>6</v>
      </c>
      <c r="G47" s="115">
        <f t="shared" si="0"/>
        <v>52.701</v>
      </c>
      <c r="H47" s="116">
        <f t="shared" si="0"/>
        <v>0</v>
      </c>
      <c r="I47" s="10"/>
      <c r="J47" s="18"/>
    </row>
    <row r="48" spans="1:10" ht="31.35" customHeight="1">
      <c r="A48" s="62" t="s">
        <v>5</v>
      </c>
      <c r="B48" s="51">
        <v>650</v>
      </c>
      <c r="C48" s="52">
        <v>1</v>
      </c>
      <c r="D48" s="52">
        <v>13</v>
      </c>
      <c r="E48" s="71">
        <v>7000099990</v>
      </c>
      <c r="F48" s="54" t="s">
        <v>4</v>
      </c>
      <c r="G48" s="120">
        <f t="shared" si="0"/>
        <v>52.701</v>
      </c>
      <c r="H48" s="116">
        <f t="shared" si="0"/>
        <v>0</v>
      </c>
      <c r="I48" s="10"/>
      <c r="J48" s="18"/>
    </row>
    <row r="49" spans="1:10" ht="22.7" customHeight="1">
      <c r="A49" s="62" t="s">
        <v>3</v>
      </c>
      <c r="B49" s="51">
        <v>650</v>
      </c>
      <c r="C49" s="52">
        <v>1</v>
      </c>
      <c r="D49" s="52">
        <v>13</v>
      </c>
      <c r="E49" s="71">
        <v>7000099990</v>
      </c>
      <c r="F49" s="54" t="s">
        <v>1</v>
      </c>
      <c r="G49" s="117">
        <v>52.701</v>
      </c>
      <c r="H49" s="116">
        <v>0</v>
      </c>
      <c r="I49" s="10"/>
      <c r="J49" s="18"/>
    </row>
    <row r="50" spans="1:10" ht="15" customHeight="1">
      <c r="A50" s="57" t="s">
        <v>88</v>
      </c>
      <c r="B50" s="58">
        <v>650</v>
      </c>
      <c r="C50" s="59">
        <v>2</v>
      </c>
      <c r="D50" s="59">
        <v>0</v>
      </c>
      <c r="E50" s="60" t="s">
        <v>19</v>
      </c>
      <c r="F50" s="61" t="s">
        <v>18</v>
      </c>
      <c r="G50" s="113">
        <f>G51</f>
        <v>99.824</v>
      </c>
      <c r="H50" s="119">
        <f>H51</f>
        <v>99.824</v>
      </c>
      <c r="I50" s="10"/>
      <c r="J50" s="18"/>
    </row>
    <row r="51" spans="1:10" ht="21.75" customHeight="1">
      <c r="A51" s="62" t="s">
        <v>87</v>
      </c>
      <c r="B51" s="51">
        <v>650</v>
      </c>
      <c r="C51" s="52">
        <v>2</v>
      </c>
      <c r="D51" s="52">
        <v>3</v>
      </c>
      <c r="E51" s="53" t="s">
        <v>19</v>
      </c>
      <c r="F51" s="54" t="s">
        <v>18</v>
      </c>
      <c r="G51" s="115">
        <f>G52</f>
        <v>99.824</v>
      </c>
      <c r="H51" s="116">
        <f>H52</f>
        <v>99.824</v>
      </c>
      <c r="I51" s="10"/>
      <c r="J51" s="18"/>
    </row>
    <row r="52" spans="1:10" ht="34.7" customHeight="1">
      <c r="A52" s="62" t="s">
        <v>86</v>
      </c>
      <c r="B52" s="51">
        <v>650</v>
      </c>
      <c r="C52" s="52">
        <v>2</v>
      </c>
      <c r="D52" s="52">
        <v>3</v>
      </c>
      <c r="E52" s="53" t="s">
        <v>85</v>
      </c>
      <c r="F52" s="54" t="s">
        <v>18</v>
      </c>
      <c r="G52" s="115">
        <f>G53+G58</f>
        <v>99.824</v>
      </c>
      <c r="H52" s="116">
        <f>H53+H58</f>
        <v>99.824</v>
      </c>
      <c r="I52" s="10"/>
      <c r="J52" s="18"/>
    </row>
    <row r="53" spans="1:10" ht="58.35" customHeight="1">
      <c r="A53" s="62" t="s">
        <v>17</v>
      </c>
      <c r="B53" s="51">
        <v>650</v>
      </c>
      <c r="C53" s="52">
        <v>2</v>
      </c>
      <c r="D53" s="52">
        <v>3</v>
      </c>
      <c r="E53" s="53" t="s">
        <v>85</v>
      </c>
      <c r="F53" s="54" t="s">
        <v>16</v>
      </c>
      <c r="G53" s="115">
        <f>G54</f>
        <v>99.824</v>
      </c>
      <c r="H53" s="116">
        <f>H54</f>
        <v>99.824</v>
      </c>
      <c r="I53" s="10"/>
      <c r="J53" s="18"/>
    </row>
    <row r="54" spans="1:10" ht="27" customHeight="1">
      <c r="A54" s="62" t="s">
        <v>69</v>
      </c>
      <c r="B54" s="51">
        <v>650</v>
      </c>
      <c r="C54" s="52">
        <v>2</v>
      </c>
      <c r="D54" s="52">
        <v>3</v>
      </c>
      <c r="E54" s="53" t="s">
        <v>85</v>
      </c>
      <c r="F54" s="54" t="s">
        <v>68</v>
      </c>
      <c r="G54" s="115">
        <f>SUM(G55:G57)</f>
        <v>99.824</v>
      </c>
      <c r="H54" s="116">
        <f>SUM(H55:H57)</f>
        <v>99.824</v>
      </c>
      <c r="I54" s="10"/>
      <c r="J54" s="18"/>
    </row>
    <row r="55" spans="1:10" ht="21.75" customHeight="1">
      <c r="A55" s="62" t="s">
        <v>82</v>
      </c>
      <c r="B55" s="51">
        <v>650</v>
      </c>
      <c r="C55" s="52">
        <v>2</v>
      </c>
      <c r="D55" s="52">
        <v>3</v>
      </c>
      <c r="E55" s="53" t="s">
        <v>85</v>
      </c>
      <c r="F55" s="54" t="s">
        <v>81</v>
      </c>
      <c r="G55" s="117">
        <v>79.548</v>
      </c>
      <c r="H55" s="116">
        <f>G55</f>
        <v>79.548</v>
      </c>
      <c r="I55" s="10"/>
      <c r="J55" s="18"/>
    </row>
    <row r="56" spans="1:10" ht="21.75" customHeight="1">
      <c r="A56" s="62" t="s">
        <v>80</v>
      </c>
      <c r="B56" s="51">
        <v>650</v>
      </c>
      <c r="C56" s="52">
        <v>2</v>
      </c>
      <c r="D56" s="52">
        <v>3</v>
      </c>
      <c r="E56" s="53" t="s">
        <v>85</v>
      </c>
      <c r="F56" s="54" t="s">
        <v>79</v>
      </c>
      <c r="G56" s="115">
        <v>0</v>
      </c>
      <c r="H56" s="116">
        <v>0</v>
      </c>
      <c r="I56" s="10"/>
      <c r="J56" s="18"/>
    </row>
    <row r="57" spans="1:10" ht="44.45" customHeight="1">
      <c r="A57" s="62" t="s">
        <v>78</v>
      </c>
      <c r="B57" s="51">
        <v>650</v>
      </c>
      <c r="C57" s="52">
        <v>2</v>
      </c>
      <c r="D57" s="52">
        <v>3</v>
      </c>
      <c r="E57" s="53" t="s">
        <v>85</v>
      </c>
      <c r="F57" s="54" t="s">
        <v>77</v>
      </c>
      <c r="G57" s="117">
        <v>20.276</v>
      </c>
      <c r="H57" s="116">
        <f>G57</f>
        <v>20.276</v>
      </c>
      <c r="I57" s="10"/>
      <c r="J57" s="18"/>
    </row>
    <row r="58" spans="1:10" ht="23.45" customHeight="1">
      <c r="A58" s="62" t="s">
        <v>7</v>
      </c>
      <c r="B58" s="51">
        <v>650</v>
      </c>
      <c r="C58" s="52">
        <v>2</v>
      </c>
      <c r="D58" s="52">
        <v>3</v>
      </c>
      <c r="E58" s="53" t="s">
        <v>85</v>
      </c>
      <c r="F58" s="54" t="s">
        <v>6</v>
      </c>
      <c r="G58" s="115">
        <f>G59</f>
        <v>0</v>
      </c>
      <c r="H58" s="116">
        <f>H59</f>
        <v>0</v>
      </c>
      <c r="I58" s="10"/>
      <c r="J58" s="18"/>
    </row>
    <row r="59" spans="1:10" ht="28.7" customHeight="1">
      <c r="A59" s="62" t="s">
        <v>5</v>
      </c>
      <c r="B59" s="51">
        <v>650</v>
      </c>
      <c r="C59" s="52">
        <v>2</v>
      </c>
      <c r="D59" s="52">
        <v>3</v>
      </c>
      <c r="E59" s="53" t="s">
        <v>85</v>
      </c>
      <c r="F59" s="54" t="s">
        <v>4</v>
      </c>
      <c r="G59" s="115">
        <f>SUM(G60:G60)</f>
        <v>0</v>
      </c>
      <c r="H59" s="116">
        <f>SUM(H60:H60)</f>
        <v>0</v>
      </c>
      <c r="I59" s="10"/>
      <c r="J59" s="18"/>
    </row>
    <row r="60" spans="1:10" ht="27.6" customHeight="1">
      <c r="A60" s="66" t="s">
        <v>3</v>
      </c>
      <c r="B60" s="51">
        <v>650</v>
      </c>
      <c r="C60" s="52">
        <v>2</v>
      </c>
      <c r="D60" s="52">
        <v>3</v>
      </c>
      <c r="E60" s="53" t="s">
        <v>85</v>
      </c>
      <c r="F60" s="54" t="s">
        <v>1</v>
      </c>
      <c r="G60" s="115">
        <v>0</v>
      </c>
      <c r="H60" s="116">
        <v>0</v>
      </c>
      <c r="I60" s="10"/>
      <c r="J60" s="18"/>
    </row>
    <row r="61" spans="1:9" s="18" customFormat="1" ht="21.75" customHeight="1">
      <c r="A61" s="44" t="s">
        <v>84</v>
      </c>
      <c r="B61" s="45">
        <v>650</v>
      </c>
      <c r="C61" s="46">
        <v>3</v>
      </c>
      <c r="D61" s="46">
        <v>0</v>
      </c>
      <c r="E61" s="47" t="s">
        <v>19</v>
      </c>
      <c r="F61" s="48" t="s">
        <v>18</v>
      </c>
      <c r="G61" s="113">
        <f>G62+G72+G85</f>
        <v>51.349999999999994</v>
      </c>
      <c r="H61" s="114">
        <f>H62+H72+H85</f>
        <v>5.208</v>
      </c>
      <c r="I61" s="20"/>
    </row>
    <row r="62" spans="1:10" ht="15" customHeight="1">
      <c r="A62" s="62" t="s">
        <v>83</v>
      </c>
      <c r="B62" s="51">
        <v>650</v>
      </c>
      <c r="C62" s="52">
        <v>3</v>
      </c>
      <c r="D62" s="52">
        <v>4</v>
      </c>
      <c r="E62" s="53" t="s">
        <v>19</v>
      </c>
      <c r="F62" s="54" t="s">
        <v>18</v>
      </c>
      <c r="G62" s="115">
        <f>G63</f>
        <v>5.208</v>
      </c>
      <c r="H62" s="116">
        <f>H63</f>
        <v>5.208</v>
      </c>
      <c r="I62" s="10"/>
      <c r="J62" s="18"/>
    </row>
    <row r="63" spans="1:10" ht="109.7" customHeight="1">
      <c r="A63" s="66" t="s">
        <v>133</v>
      </c>
      <c r="B63" s="51">
        <v>650</v>
      </c>
      <c r="C63" s="52">
        <v>3</v>
      </c>
      <c r="D63" s="52">
        <v>4</v>
      </c>
      <c r="E63" s="53" t="s">
        <v>76</v>
      </c>
      <c r="F63" s="54" t="s">
        <v>18</v>
      </c>
      <c r="G63" s="115">
        <f>G64+G69</f>
        <v>5.208</v>
      </c>
      <c r="H63" s="116">
        <f>H64+H69</f>
        <v>5.208</v>
      </c>
      <c r="I63" s="10"/>
      <c r="J63" s="18"/>
    </row>
    <row r="64" spans="1:10" ht="56.45" customHeight="1">
      <c r="A64" s="62" t="s">
        <v>17</v>
      </c>
      <c r="B64" s="51">
        <v>650</v>
      </c>
      <c r="C64" s="52">
        <v>3</v>
      </c>
      <c r="D64" s="52">
        <v>4</v>
      </c>
      <c r="E64" s="53" t="s">
        <v>76</v>
      </c>
      <c r="F64" s="54" t="s">
        <v>16</v>
      </c>
      <c r="G64" s="115">
        <f>G65</f>
        <v>5.208</v>
      </c>
      <c r="H64" s="116">
        <f>H65</f>
        <v>5.208</v>
      </c>
      <c r="I64" s="10"/>
      <c r="J64" s="18"/>
    </row>
    <row r="65" spans="1:10" ht="27" customHeight="1">
      <c r="A65" s="62" t="s">
        <v>69</v>
      </c>
      <c r="B65" s="51">
        <v>650</v>
      </c>
      <c r="C65" s="52">
        <v>3</v>
      </c>
      <c r="D65" s="52">
        <v>4</v>
      </c>
      <c r="E65" s="53" t="s">
        <v>76</v>
      </c>
      <c r="F65" s="54" t="s">
        <v>68</v>
      </c>
      <c r="G65" s="115">
        <f>SUM(G66:G68)</f>
        <v>5.208</v>
      </c>
      <c r="H65" s="116">
        <f>SUM(H66:H68)</f>
        <v>5.208</v>
      </c>
      <c r="I65" s="10"/>
      <c r="J65" s="18"/>
    </row>
    <row r="66" spans="1:10" ht="27.75" customHeight="1">
      <c r="A66" s="62" t="s">
        <v>82</v>
      </c>
      <c r="B66" s="51">
        <v>650</v>
      </c>
      <c r="C66" s="52">
        <v>3</v>
      </c>
      <c r="D66" s="52">
        <v>4</v>
      </c>
      <c r="E66" s="53" t="s">
        <v>76</v>
      </c>
      <c r="F66" s="54" t="s">
        <v>81</v>
      </c>
      <c r="G66" s="117">
        <v>4</v>
      </c>
      <c r="H66" s="116">
        <f>G66</f>
        <v>4</v>
      </c>
      <c r="I66" s="10"/>
      <c r="J66" s="18"/>
    </row>
    <row r="67" spans="1:10" ht="29.45" customHeight="1">
      <c r="A67" s="62" t="s">
        <v>80</v>
      </c>
      <c r="B67" s="51">
        <v>650</v>
      </c>
      <c r="C67" s="52">
        <v>3</v>
      </c>
      <c r="D67" s="52">
        <v>4</v>
      </c>
      <c r="E67" s="53" t="s">
        <v>76</v>
      </c>
      <c r="F67" s="54" t="s">
        <v>79</v>
      </c>
      <c r="G67" s="115">
        <v>0</v>
      </c>
      <c r="H67" s="116">
        <v>0</v>
      </c>
      <c r="I67" s="10"/>
      <c r="J67" s="18"/>
    </row>
    <row r="68" spans="1:10" ht="44.45" customHeight="1">
      <c r="A68" s="62" t="s">
        <v>78</v>
      </c>
      <c r="B68" s="51">
        <v>650</v>
      </c>
      <c r="C68" s="52">
        <v>3</v>
      </c>
      <c r="D68" s="52">
        <v>4</v>
      </c>
      <c r="E68" s="53" t="s">
        <v>76</v>
      </c>
      <c r="F68" s="54" t="s">
        <v>77</v>
      </c>
      <c r="G68" s="117">
        <v>1.208</v>
      </c>
      <c r="H68" s="116">
        <f>G68</f>
        <v>1.208</v>
      </c>
      <c r="I68" s="10"/>
      <c r="J68" s="18"/>
    </row>
    <row r="69" spans="1:10" ht="29.45" customHeight="1">
      <c r="A69" s="62" t="s">
        <v>7</v>
      </c>
      <c r="B69" s="51">
        <v>650</v>
      </c>
      <c r="C69" s="52">
        <v>3</v>
      </c>
      <c r="D69" s="52">
        <v>4</v>
      </c>
      <c r="E69" s="53" t="s">
        <v>76</v>
      </c>
      <c r="F69" s="54" t="s">
        <v>6</v>
      </c>
      <c r="G69" s="115">
        <f>G70</f>
        <v>0</v>
      </c>
      <c r="H69" s="116">
        <f>H70</f>
        <v>0</v>
      </c>
      <c r="I69" s="10"/>
      <c r="J69" s="18"/>
    </row>
    <row r="70" spans="1:10" ht="33" customHeight="1">
      <c r="A70" s="62" t="s">
        <v>5</v>
      </c>
      <c r="B70" s="51">
        <v>650</v>
      </c>
      <c r="C70" s="52">
        <v>3</v>
      </c>
      <c r="D70" s="52">
        <v>4</v>
      </c>
      <c r="E70" s="53" t="s">
        <v>76</v>
      </c>
      <c r="F70" s="54" t="s">
        <v>4</v>
      </c>
      <c r="G70" s="115">
        <f>SUM(G71:G71)</f>
        <v>0</v>
      </c>
      <c r="H70" s="116">
        <f>SUM(H71:H71)</f>
        <v>0</v>
      </c>
      <c r="I70" s="10"/>
      <c r="J70" s="18"/>
    </row>
    <row r="71" spans="1:10" ht="27" customHeight="1">
      <c r="A71" s="62" t="s">
        <v>3</v>
      </c>
      <c r="B71" s="51">
        <v>650</v>
      </c>
      <c r="C71" s="52">
        <v>3</v>
      </c>
      <c r="D71" s="52">
        <v>4</v>
      </c>
      <c r="E71" s="53" t="s">
        <v>76</v>
      </c>
      <c r="F71" s="54" t="s">
        <v>1</v>
      </c>
      <c r="G71" s="115">
        <v>0</v>
      </c>
      <c r="H71" s="116">
        <v>0</v>
      </c>
      <c r="I71" s="10"/>
      <c r="J71" s="18"/>
    </row>
    <row r="72" spans="1:10" ht="40.35" customHeight="1">
      <c r="A72" s="62" t="s">
        <v>75</v>
      </c>
      <c r="B72" s="51">
        <v>650</v>
      </c>
      <c r="C72" s="52">
        <v>3</v>
      </c>
      <c r="D72" s="52">
        <v>9</v>
      </c>
      <c r="E72" s="53" t="s">
        <v>19</v>
      </c>
      <c r="F72" s="54" t="s">
        <v>18</v>
      </c>
      <c r="G72" s="115">
        <f>G73+G80</f>
        <v>38.141999999999996</v>
      </c>
      <c r="H72" s="116">
        <v>0</v>
      </c>
      <c r="I72" s="10"/>
      <c r="J72" s="18"/>
    </row>
    <row r="73" spans="1:10" ht="61.35" customHeight="1">
      <c r="A73" s="44" t="s">
        <v>134</v>
      </c>
      <c r="B73" s="67">
        <v>650</v>
      </c>
      <c r="C73" s="68">
        <v>3</v>
      </c>
      <c r="D73" s="68">
        <v>9</v>
      </c>
      <c r="E73" s="69">
        <v>1400099990</v>
      </c>
      <c r="F73" s="72" t="s">
        <v>18</v>
      </c>
      <c r="G73" s="120">
        <f>G74+G77</f>
        <v>28.211</v>
      </c>
      <c r="H73" s="123">
        <v>0</v>
      </c>
      <c r="I73" s="10"/>
      <c r="J73" s="18"/>
    </row>
    <row r="74" spans="1:10" ht="61.7" customHeight="1">
      <c r="A74" s="62" t="s">
        <v>17</v>
      </c>
      <c r="B74" s="51">
        <v>650</v>
      </c>
      <c r="C74" s="52">
        <v>3</v>
      </c>
      <c r="D74" s="52">
        <v>9</v>
      </c>
      <c r="E74" s="53">
        <v>1400099990</v>
      </c>
      <c r="F74" s="54" t="s">
        <v>16</v>
      </c>
      <c r="G74" s="115">
        <f>G75</f>
        <v>0</v>
      </c>
      <c r="H74" s="116">
        <v>0</v>
      </c>
      <c r="I74" s="10"/>
      <c r="J74" s="18"/>
    </row>
    <row r="75" spans="1:10" ht="32.25" customHeight="1">
      <c r="A75" s="62" t="s">
        <v>69</v>
      </c>
      <c r="B75" s="51">
        <v>650</v>
      </c>
      <c r="C75" s="52">
        <v>3</v>
      </c>
      <c r="D75" s="52">
        <v>9</v>
      </c>
      <c r="E75" s="53">
        <v>1400099990</v>
      </c>
      <c r="F75" s="54" t="s">
        <v>68</v>
      </c>
      <c r="G75" s="115">
        <f>G76</f>
        <v>0</v>
      </c>
      <c r="H75" s="116">
        <v>0</v>
      </c>
      <c r="I75" s="10"/>
      <c r="J75" s="18"/>
    </row>
    <row r="76" spans="1:10" ht="45" customHeight="1">
      <c r="A76" s="62" t="s">
        <v>67</v>
      </c>
      <c r="B76" s="51">
        <v>650</v>
      </c>
      <c r="C76" s="52">
        <v>3</v>
      </c>
      <c r="D76" s="52">
        <v>9</v>
      </c>
      <c r="E76" s="53">
        <v>1400099990</v>
      </c>
      <c r="F76" s="54" t="s">
        <v>65</v>
      </c>
      <c r="G76" s="120">
        <v>0</v>
      </c>
      <c r="H76" s="116">
        <v>0</v>
      </c>
      <c r="I76" s="10"/>
      <c r="J76" s="18"/>
    </row>
    <row r="77" spans="1:10" ht="32.25" customHeight="1">
      <c r="A77" s="62" t="s">
        <v>7</v>
      </c>
      <c r="B77" s="51">
        <v>650</v>
      </c>
      <c r="C77" s="52">
        <v>3</v>
      </c>
      <c r="D77" s="52">
        <v>9</v>
      </c>
      <c r="E77" s="53">
        <v>1400099990</v>
      </c>
      <c r="F77" s="54" t="s">
        <v>6</v>
      </c>
      <c r="G77" s="124">
        <f>G78</f>
        <v>28.211</v>
      </c>
      <c r="H77" s="116">
        <v>0</v>
      </c>
      <c r="I77" s="10"/>
      <c r="J77" s="18"/>
    </row>
    <row r="78" spans="1:10" ht="32.25" customHeight="1">
      <c r="A78" s="62" t="s">
        <v>5</v>
      </c>
      <c r="B78" s="51">
        <v>650</v>
      </c>
      <c r="C78" s="52">
        <v>3</v>
      </c>
      <c r="D78" s="52">
        <v>9</v>
      </c>
      <c r="E78" s="53">
        <v>1400099990</v>
      </c>
      <c r="F78" s="54" t="s">
        <v>4</v>
      </c>
      <c r="G78" s="124">
        <f>G79</f>
        <v>28.211</v>
      </c>
      <c r="H78" s="116">
        <v>0</v>
      </c>
      <c r="I78" s="10"/>
      <c r="J78" s="18"/>
    </row>
    <row r="79" spans="1:10" ht="26.45" customHeight="1">
      <c r="A79" s="62" t="s">
        <v>3</v>
      </c>
      <c r="B79" s="51">
        <v>650</v>
      </c>
      <c r="C79" s="52">
        <v>3</v>
      </c>
      <c r="D79" s="52">
        <v>9</v>
      </c>
      <c r="E79" s="53">
        <v>1400099990</v>
      </c>
      <c r="F79" s="54" t="s">
        <v>1</v>
      </c>
      <c r="G79" s="117">
        <v>28.211</v>
      </c>
      <c r="H79" s="116">
        <v>0</v>
      </c>
      <c r="I79" s="10"/>
      <c r="J79" s="18"/>
    </row>
    <row r="80" spans="1:10" ht="64.7" customHeight="1">
      <c r="A80" s="44" t="s">
        <v>135</v>
      </c>
      <c r="B80" s="67">
        <v>650</v>
      </c>
      <c r="C80" s="68">
        <v>3</v>
      </c>
      <c r="D80" s="68">
        <v>9</v>
      </c>
      <c r="E80" s="69" t="s">
        <v>74</v>
      </c>
      <c r="F80" s="72" t="s">
        <v>18</v>
      </c>
      <c r="G80" s="120">
        <f>G81</f>
        <v>9.931</v>
      </c>
      <c r="H80" s="123">
        <v>0</v>
      </c>
      <c r="I80" s="10"/>
      <c r="J80" s="18"/>
    </row>
    <row r="81" spans="1:10" ht="21.75" customHeight="1">
      <c r="A81" s="62" t="s">
        <v>73</v>
      </c>
      <c r="B81" s="51">
        <v>650</v>
      </c>
      <c r="C81" s="52">
        <v>3</v>
      </c>
      <c r="D81" s="52">
        <v>9</v>
      </c>
      <c r="E81" s="53" t="s">
        <v>72</v>
      </c>
      <c r="F81" s="54" t="s">
        <v>18</v>
      </c>
      <c r="G81" s="115">
        <f>G82</f>
        <v>9.931</v>
      </c>
      <c r="H81" s="116">
        <v>0</v>
      </c>
      <c r="I81" s="10"/>
      <c r="J81" s="18"/>
    </row>
    <row r="82" spans="1:10" ht="32.25" customHeight="1">
      <c r="A82" s="62" t="s">
        <v>7</v>
      </c>
      <c r="B82" s="51">
        <v>650</v>
      </c>
      <c r="C82" s="52">
        <v>3</v>
      </c>
      <c r="D82" s="52">
        <v>9</v>
      </c>
      <c r="E82" s="53" t="s">
        <v>72</v>
      </c>
      <c r="F82" s="54" t="s">
        <v>6</v>
      </c>
      <c r="G82" s="115">
        <f>SUM(G83)</f>
        <v>9.931</v>
      </c>
      <c r="H82" s="116">
        <v>0</v>
      </c>
      <c r="I82" s="10"/>
      <c r="J82" s="18"/>
    </row>
    <row r="83" spans="1:10" ht="32.25" customHeight="1">
      <c r="A83" s="62" t="s">
        <v>5</v>
      </c>
      <c r="B83" s="51">
        <v>650</v>
      </c>
      <c r="C83" s="52">
        <v>3</v>
      </c>
      <c r="D83" s="52">
        <v>9</v>
      </c>
      <c r="E83" s="53" t="s">
        <v>72</v>
      </c>
      <c r="F83" s="54" t="s">
        <v>4</v>
      </c>
      <c r="G83" s="115">
        <f>G84</f>
        <v>9.931</v>
      </c>
      <c r="H83" s="116">
        <v>0</v>
      </c>
      <c r="I83" s="10"/>
      <c r="J83" s="18"/>
    </row>
    <row r="84" spans="1:10" ht="28.35" customHeight="1">
      <c r="A84" s="62" t="s">
        <v>3</v>
      </c>
      <c r="B84" s="51">
        <v>650</v>
      </c>
      <c r="C84" s="52">
        <v>3</v>
      </c>
      <c r="D84" s="52">
        <v>9</v>
      </c>
      <c r="E84" s="53" t="s">
        <v>72</v>
      </c>
      <c r="F84" s="54" t="s">
        <v>1</v>
      </c>
      <c r="G84" s="117">
        <v>9.931</v>
      </c>
      <c r="H84" s="116">
        <v>0</v>
      </c>
      <c r="I84" s="10"/>
      <c r="J84" s="18"/>
    </row>
    <row r="85" spans="1:10" ht="24" customHeight="1">
      <c r="A85" s="62" t="s">
        <v>71</v>
      </c>
      <c r="B85" s="51">
        <v>650</v>
      </c>
      <c r="C85" s="52">
        <v>3</v>
      </c>
      <c r="D85" s="52">
        <v>14</v>
      </c>
      <c r="E85" s="53">
        <v>1300000000</v>
      </c>
      <c r="F85" s="54" t="s">
        <v>18</v>
      </c>
      <c r="G85" s="115">
        <f>SUM(G86)</f>
        <v>8</v>
      </c>
      <c r="H85" s="116">
        <f>H86+H94</f>
        <v>0</v>
      </c>
      <c r="I85" s="10"/>
      <c r="J85" s="18"/>
    </row>
    <row r="86" spans="1:10" ht="78.6" customHeight="1">
      <c r="A86" s="44" t="s">
        <v>136</v>
      </c>
      <c r="B86" s="67">
        <v>650</v>
      </c>
      <c r="C86" s="68">
        <v>3</v>
      </c>
      <c r="D86" s="68">
        <v>14</v>
      </c>
      <c r="E86" s="73" t="s">
        <v>119</v>
      </c>
      <c r="F86" s="72" t="s">
        <v>18</v>
      </c>
      <c r="G86" s="120">
        <f>SUM(G87+G91+G94)</f>
        <v>8</v>
      </c>
      <c r="H86" s="123">
        <f>H87+H91</f>
        <v>0</v>
      </c>
      <c r="I86" s="10"/>
      <c r="J86" s="18"/>
    </row>
    <row r="87" spans="1:10" ht="36" customHeight="1">
      <c r="A87" s="44" t="s">
        <v>137</v>
      </c>
      <c r="B87" s="51">
        <v>650</v>
      </c>
      <c r="C87" s="52">
        <v>3</v>
      </c>
      <c r="D87" s="52">
        <v>14</v>
      </c>
      <c r="E87" s="53" t="s">
        <v>66</v>
      </c>
      <c r="F87" s="74" t="s">
        <v>16</v>
      </c>
      <c r="G87" s="125">
        <f aca="true" t="shared" si="1" ref="G87:H89">G88</f>
        <v>0</v>
      </c>
      <c r="H87" s="126">
        <f t="shared" si="1"/>
        <v>0</v>
      </c>
      <c r="I87" s="13"/>
      <c r="J87" s="18"/>
    </row>
    <row r="88" spans="1:10" ht="53.45" customHeight="1">
      <c r="A88" s="62" t="s">
        <v>17</v>
      </c>
      <c r="B88" s="51">
        <v>650</v>
      </c>
      <c r="C88" s="52">
        <v>3</v>
      </c>
      <c r="D88" s="52">
        <v>14</v>
      </c>
      <c r="E88" s="53" t="s">
        <v>66</v>
      </c>
      <c r="F88" s="74" t="s">
        <v>16</v>
      </c>
      <c r="G88" s="125">
        <f t="shared" si="1"/>
        <v>0</v>
      </c>
      <c r="H88" s="126">
        <f t="shared" si="1"/>
        <v>0</v>
      </c>
      <c r="I88" s="14"/>
      <c r="J88" s="18"/>
    </row>
    <row r="89" spans="1:10" ht="25.35" customHeight="1">
      <c r="A89" s="62" t="s">
        <v>69</v>
      </c>
      <c r="B89" s="51">
        <v>650</v>
      </c>
      <c r="C89" s="52">
        <v>3</v>
      </c>
      <c r="D89" s="52">
        <v>14</v>
      </c>
      <c r="E89" s="53" t="s">
        <v>66</v>
      </c>
      <c r="F89" s="74" t="s">
        <v>68</v>
      </c>
      <c r="G89" s="125">
        <f t="shared" si="1"/>
        <v>0</v>
      </c>
      <c r="H89" s="126">
        <f t="shared" si="1"/>
        <v>0</v>
      </c>
      <c r="I89" s="14"/>
      <c r="J89" s="18"/>
    </row>
    <row r="90" spans="1:10" ht="41.45" customHeight="1">
      <c r="A90" s="62" t="s">
        <v>67</v>
      </c>
      <c r="B90" s="51">
        <v>650</v>
      </c>
      <c r="C90" s="52">
        <v>3</v>
      </c>
      <c r="D90" s="52">
        <v>14</v>
      </c>
      <c r="E90" s="53" t="s">
        <v>66</v>
      </c>
      <c r="F90" s="74" t="s">
        <v>65</v>
      </c>
      <c r="G90" s="117">
        <v>0</v>
      </c>
      <c r="H90" s="126">
        <v>0</v>
      </c>
      <c r="I90" s="14"/>
      <c r="J90" s="18"/>
    </row>
    <row r="91" spans="1:10" ht="27" customHeight="1">
      <c r="A91" s="62" t="s">
        <v>7</v>
      </c>
      <c r="B91" s="51">
        <v>650</v>
      </c>
      <c r="C91" s="52">
        <v>3</v>
      </c>
      <c r="D91" s="52">
        <v>14</v>
      </c>
      <c r="E91" s="75" t="s">
        <v>112</v>
      </c>
      <c r="F91" s="54" t="s">
        <v>6</v>
      </c>
      <c r="G91" s="115">
        <f>G92</f>
        <v>0</v>
      </c>
      <c r="H91" s="116">
        <v>0</v>
      </c>
      <c r="I91" s="10"/>
      <c r="J91" s="18"/>
    </row>
    <row r="92" spans="1:10" ht="32.25" customHeight="1">
      <c r="A92" s="62" t="s">
        <v>5</v>
      </c>
      <c r="B92" s="51">
        <v>650</v>
      </c>
      <c r="C92" s="52">
        <v>3</v>
      </c>
      <c r="D92" s="52">
        <v>14</v>
      </c>
      <c r="E92" s="75" t="s">
        <v>112</v>
      </c>
      <c r="F92" s="54" t="s">
        <v>4</v>
      </c>
      <c r="G92" s="115">
        <f>G93</f>
        <v>0</v>
      </c>
      <c r="H92" s="116">
        <v>0</v>
      </c>
      <c r="I92" s="10"/>
      <c r="J92" s="18"/>
    </row>
    <row r="93" spans="1:10" ht="32.25" customHeight="1">
      <c r="A93" s="62" t="s">
        <v>3</v>
      </c>
      <c r="B93" s="51">
        <v>650</v>
      </c>
      <c r="C93" s="52">
        <v>3</v>
      </c>
      <c r="D93" s="52">
        <v>14</v>
      </c>
      <c r="E93" s="75" t="s">
        <v>112</v>
      </c>
      <c r="F93" s="54" t="s">
        <v>1</v>
      </c>
      <c r="G93" s="115">
        <v>0</v>
      </c>
      <c r="H93" s="116">
        <v>0</v>
      </c>
      <c r="I93" s="10"/>
      <c r="J93" s="18"/>
    </row>
    <row r="94" spans="1:10" ht="142.35" customHeight="1">
      <c r="A94" s="44" t="s">
        <v>138</v>
      </c>
      <c r="B94" s="51">
        <v>650</v>
      </c>
      <c r="C94" s="52">
        <v>3</v>
      </c>
      <c r="D94" s="52">
        <v>14</v>
      </c>
      <c r="E94" s="53">
        <v>1310182300</v>
      </c>
      <c r="F94" s="54" t="s">
        <v>18</v>
      </c>
      <c r="G94" s="115">
        <f>G95</f>
        <v>8</v>
      </c>
      <c r="H94" s="116">
        <v>0</v>
      </c>
      <c r="I94" s="10"/>
      <c r="J94" s="18"/>
    </row>
    <row r="95" spans="1:10" ht="39" customHeight="1">
      <c r="A95" s="62" t="s">
        <v>70</v>
      </c>
      <c r="B95" s="51">
        <v>650</v>
      </c>
      <c r="C95" s="52">
        <v>3</v>
      </c>
      <c r="D95" s="52">
        <v>14</v>
      </c>
      <c r="E95" s="53">
        <v>1310182300</v>
      </c>
      <c r="F95" s="54" t="s">
        <v>18</v>
      </c>
      <c r="G95" s="115">
        <f>G96+G99</f>
        <v>8</v>
      </c>
      <c r="H95" s="116">
        <v>0</v>
      </c>
      <c r="I95" s="10"/>
      <c r="J95" s="18"/>
    </row>
    <row r="96" spans="1:10" ht="59.45" customHeight="1">
      <c r="A96" s="62" t="s">
        <v>17</v>
      </c>
      <c r="B96" s="51">
        <v>650</v>
      </c>
      <c r="C96" s="52">
        <v>3</v>
      </c>
      <c r="D96" s="52">
        <v>14</v>
      </c>
      <c r="E96" s="53">
        <v>1310182300</v>
      </c>
      <c r="F96" s="54" t="s">
        <v>16</v>
      </c>
      <c r="G96" s="115">
        <f>G97</f>
        <v>8</v>
      </c>
      <c r="H96" s="116">
        <v>0</v>
      </c>
      <c r="I96" s="10"/>
      <c r="J96" s="18"/>
    </row>
    <row r="97" spans="1:10" ht="27" customHeight="1">
      <c r="A97" s="62" t="s">
        <v>69</v>
      </c>
      <c r="B97" s="51">
        <v>650</v>
      </c>
      <c r="C97" s="52">
        <v>3</v>
      </c>
      <c r="D97" s="52">
        <v>14</v>
      </c>
      <c r="E97" s="53">
        <v>1310182300</v>
      </c>
      <c r="F97" s="54" t="s">
        <v>68</v>
      </c>
      <c r="G97" s="115">
        <f>G98</f>
        <v>8</v>
      </c>
      <c r="H97" s="116">
        <v>0</v>
      </c>
      <c r="I97" s="10"/>
      <c r="J97" s="18"/>
    </row>
    <row r="98" spans="1:10" ht="48.6" customHeight="1">
      <c r="A98" s="62" t="s">
        <v>67</v>
      </c>
      <c r="B98" s="51">
        <v>650</v>
      </c>
      <c r="C98" s="52">
        <v>3</v>
      </c>
      <c r="D98" s="52">
        <v>14</v>
      </c>
      <c r="E98" s="53">
        <v>1310182300</v>
      </c>
      <c r="F98" s="54" t="s">
        <v>65</v>
      </c>
      <c r="G98" s="115">
        <v>8</v>
      </c>
      <c r="H98" s="116">
        <v>0</v>
      </c>
      <c r="I98" s="10"/>
      <c r="J98" s="18"/>
    </row>
    <row r="99" spans="1:10" ht="33" customHeight="1">
      <c r="A99" s="62" t="s">
        <v>7</v>
      </c>
      <c r="B99" s="51">
        <v>650</v>
      </c>
      <c r="C99" s="52">
        <v>3</v>
      </c>
      <c r="D99" s="52">
        <v>14</v>
      </c>
      <c r="E99" s="53">
        <v>1310182300</v>
      </c>
      <c r="F99" s="76">
        <v>200</v>
      </c>
      <c r="G99" s="115">
        <f>G100</f>
        <v>0</v>
      </c>
      <c r="H99" s="116">
        <f>H100</f>
        <v>0</v>
      </c>
      <c r="I99" s="10"/>
      <c r="J99" s="18"/>
    </row>
    <row r="100" spans="1:10" ht="35.45" customHeight="1">
      <c r="A100" s="62" t="s">
        <v>5</v>
      </c>
      <c r="B100" s="51">
        <v>650</v>
      </c>
      <c r="C100" s="52">
        <v>3</v>
      </c>
      <c r="D100" s="52">
        <v>14</v>
      </c>
      <c r="E100" s="53">
        <v>1310182300</v>
      </c>
      <c r="F100" s="76">
        <v>240</v>
      </c>
      <c r="G100" s="115">
        <f>G101</f>
        <v>0</v>
      </c>
      <c r="H100" s="116">
        <f>H101</f>
        <v>0</v>
      </c>
      <c r="I100" s="10"/>
      <c r="J100" s="18"/>
    </row>
    <row r="101" spans="1:10" ht="24.75" customHeight="1">
      <c r="A101" s="62" t="s">
        <v>3</v>
      </c>
      <c r="B101" s="51">
        <v>650</v>
      </c>
      <c r="C101" s="52">
        <v>3</v>
      </c>
      <c r="D101" s="52">
        <v>14</v>
      </c>
      <c r="E101" s="53">
        <v>1310182300</v>
      </c>
      <c r="F101" s="76">
        <v>244</v>
      </c>
      <c r="G101" s="115">
        <v>0</v>
      </c>
      <c r="H101" s="116">
        <v>0</v>
      </c>
      <c r="I101" s="10"/>
      <c r="J101" s="18"/>
    </row>
    <row r="102" spans="1:9" s="18" customFormat="1" ht="15" customHeight="1">
      <c r="A102" s="44" t="s">
        <v>64</v>
      </c>
      <c r="B102" s="45">
        <v>650</v>
      </c>
      <c r="C102" s="46">
        <v>4</v>
      </c>
      <c r="D102" s="46">
        <v>0</v>
      </c>
      <c r="E102" s="47" t="s">
        <v>19</v>
      </c>
      <c r="F102" s="48" t="s">
        <v>18</v>
      </c>
      <c r="G102" s="113">
        <f>SUM(G103+G110+G121)</f>
        <v>1719.6200000000001</v>
      </c>
      <c r="H102" s="113">
        <f>SUM(H110+H121)</f>
        <v>0</v>
      </c>
      <c r="I102" s="20"/>
    </row>
    <row r="103" spans="1:9" s="18" customFormat="1" ht="15" customHeight="1">
      <c r="A103" s="66" t="s">
        <v>150</v>
      </c>
      <c r="B103" s="67">
        <v>650</v>
      </c>
      <c r="C103" s="68">
        <v>4</v>
      </c>
      <c r="D103" s="68">
        <v>1</v>
      </c>
      <c r="E103" s="69">
        <v>0</v>
      </c>
      <c r="F103" s="72" t="s">
        <v>18</v>
      </c>
      <c r="G103" s="120">
        <f>G104</f>
        <v>90.95</v>
      </c>
      <c r="H103" s="120"/>
      <c r="I103" s="20"/>
    </row>
    <row r="104" spans="1:9" s="18" customFormat="1" ht="31.5" customHeight="1">
      <c r="A104" s="66" t="s">
        <v>151</v>
      </c>
      <c r="B104" s="67">
        <v>650</v>
      </c>
      <c r="C104" s="68">
        <v>4</v>
      </c>
      <c r="D104" s="68">
        <v>1</v>
      </c>
      <c r="E104" s="77" t="s">
        <v>157</v>
      </c>
      <c r="F104" s="70">
        <v>0</v>
      </c>
      <c r="G104" s="120">
        <f>G105</f>
        <v>90.95</v>
      </c>
      <c r="H104" s="120"/>
      <c r="I104" s="20"/>
    </row>
    <row r="105" spans="1:9" s="18" customFormat="1" ht="25.5" customHeight="1">
      <c r="A105" s="66" t="s">
        <v>152</v>
      </c>
      <c r="B105" s="67">
        <v>650</v>
      </c>
      <c r="C105" s="68">
        <v>4</v>
      </c>
      <c r="D105" s="68">
        <v>1</v>
      </c>
      <c r="E105" s="77" t="s">
        <v>158</v>
      </c>
      <c r="F105" s="70">
        <v>0</v>
      </c>
      <c r="G105" s="120">
        <f>G106</f>
        <v>90.95</v>
      </c>
      <c r="H105" s="120"/>
      <c r="I105" s="20"/>
    </row>
    <row r="106" spans="1:9" s="18" customFormat="1" ht="44.1" customHeight="1">
      <c r="A106" s="66" t="s">
        <v>153</v>
      </c>
      <c r="B106" s="67">
        <v>650</v>
      </c>
      <c r="C106" s="68">
        <v>4</v>
      </c>
      <c r="D106" s="68">
        <v>1</v>
      </c>
      <c r="E106" s="77" t="s">
        <v>159</v>
      </c>
      <c r="F106" s="70">
        <v>0</v>
      </c>
      <c r="G106" s="120">
        <f>G107</f>
        <v>90.95</v>
      </c>
      <c r="H106" s="120"/>
      <c r="I106" s="20"/>
    </row>
    <row r="107" spans="1:9" s="18" customFormat="1" ht="23.1" customHeight="1">
      <c r="A107" s="78" t="s">
        <v>154</v>
      </c>
      <c r="B107" s="67">
        <v>650</v>
      </c>
      <c r="C107" s="68">
        <v>4</v>
      </c>
      <c r="D107" s="68">
        <v>1</v>
      </c>
      <c r="E107" s="77" t="s">
        <v>159</v>
      </c>
      <c r="F107" s="70">
        <v>100</v>
      </c>
      <c r="G107" s="120">
        <f>SUM(G108:G109)</f>
        <v>90.95</v>
      </c>
      <c r="H107" s="120"/>
      <c r="I107" s="20"/>
    </row>
    <row r="108" spans="1:9" s="18" customFormat="1" ht="15" customHeight="1">
      <c r="A108" s="78" t="s">
        <v>155</v>
      </c>
      <c r="B108" s="67">
        <v>650</v>
      </c>
      <c r="C108" s="68">
        <v>4</v>
      </c>
      <c r="D108" s="68">
        <v>1</v>
      </c>
      <c r="E108" s="77" t="s">
        <v>159</v>
      </c>
      <c r="F108" s="70">
        <v>111</v>
      </c>
      <c r="G108" s="117">
        <v>69.855</v>
      </c>
      <c r="H108" s="120"/>
      <c r="I108" s="20"/>
    </row>
    <row r="109" spans="1:9" s="18" customFormat="1" ht="21.95" customHeight="1">
      <c r="A109" s="78" t="s">
        <v>156</v>
      </c>
      <c r="B109" s="67">
        <v>650</v>
      </c>
      <c r="C109" s="68">
        <v>4</v>
      </c>
      <c r="D109" s="68">
        <v>1</v>
      </c>
      <c r="E109" s="77" t="s">
        <v>159</v>
      </c>
      <c r="F109" s="70">
        <v>119</v>
      </c>
      <c r="G109" s="117">
        <v>21.095</v>
      </c>
      <c r="H109" s="120"/>
      <c r="I109" s="20"/>
    </row>
    <row r="110" spans="1:10" s="24" customFormat="1" ht="18.6" customHeight="1">
      <c r="A110" s="57" t="s">
        <v>63</v>
      </c>
      <c r="B110" s="58">
        <v>650</v>
      </c>
      <c r="C110" s="59">
        <v>4</v>
      </c>
      <c r="D110" s="59">
        <v>9</v>
      </c>
      <c r="E110" s="60" t="s">
        <v>19</v>
      </c>
      <c r="F110" s="61" t="s">
        <v>18</v>
      </c>
      <c r="G110" s="118">
        <f>G111</f>
        <v>1238.201</v>
      </c>
      <c r="H110" s="119">
        <v>0</v>
      </c>
      <c r="I110" s="22"/>
      <c r="J110" s="23"/>
    </row>
    <row r="111" spans="1:10" ht="15" customHeight="1">
      <c r="A111" s="62" t="s">
        <v>28</v>
      </c>
      <c r="B111" s="51">
        <v>650</v>
      </c>
      <c r="C111" s="52">
        <v>4</v>
      </c>
      <c r="D111" s="52">
        <v>9</v>
      </c>
      <c r="E111" s="53">
        <v>1800000000</v>
      </c>
      <c r="F111" s="54" t="s">
        <v>18</v>
      </c>
      <c r="G111" s="115">
        <f>G112+G115+G118</f>
        <v>1238.201</v>
      </c>
      <c r="H111" s="116">
        <v>0</v>
      </c>
      <c r="I111" s="10"/>
      <c r="J111" s="18"/>
    </row>
    <row r="112" spans="1:10" ht="32.25" customHeight="1">
      <c r="A112" s="62" t="s">
        <v>7</v>
      </c>
      <c r="B112" s="51">
        <v>650</v>
      </c>
      <c r="C112" s="52">
        <v>4</v>
      </c>
      <c r="D112" s="52">
        <v>9</v>
      </c>
      <c r="E112" s="53">
        <v>1810099990</v>
      </c>
      <c r="F112" s="54" t="s">
        <v>6</v>
      </c>
      <c r="G112" s="120">
        <f>G113</f>
        <v>1088.421</v>
      </c>
      <c r="H112" s="116">
        <v>0</v>
      </c>
      <c r="I112" s="10"/>
      <c r="J112" s="18"/>
    </row>
    <row r="113" spans="1:10" ht="32.25" customHeight="1">
      <c r="A113" s="62" t="s">
        <v>5</v>
      </c>
      <c r="B113" s="51">
        <v>650</v>
      </c>
      <c r="C113" s="52">
        <v>4</v>
      </c>
      <c r="D113" s="52">
        <v>9</v>
      </c>
      <c r="E113" s="53">
        <v>1810099990</v>
      </c>
      <c r="F113" s="54" t="s">
        <v>4</v>
      </c>
      <c r="G113" s="115">
        <f>G114</f>
        <v>1088.421</v>
      </c>
      <c r="H113" s="116">
        <v>0</v>
      </c>
      <c r="I113" s="10"/>
      <c r="J113" s="18"/>
    </row>
    <row r="114" spans="1:10" ht="25.7" customHeight="1">
      <c r="A114" s="62" t="s">
        <v>3</v>
      </c>
      <c r="B114" s="51">
        <v>650</v>
      </c>
      <c r="C114" s="52">
        <v>4</v>
      </c>
      <c r="D114" s="52">
        <v>9</v>
      </c>
      <c r="E114" s="53">
        <v>1810099990</v>
      </c>
      <c r="F114" s="54" t="s">
        <v>1</v>
      </c>
      <c r="G114" s="117">
        <v>1088.421</v>
      </c>
      <c r="H114" s="116">
        <v>0</v>
      </c>
      <c r="I114" s="10"/>
      <c r="J114" s="18"/>
    </row>
    <row r="115" spans="1:10" ht="23.45" customHeight="1">
      <c r="A115" s="62" t="s">
        <v>7</v>
      </c>
      <c r="B115" s="51">
        <v>650</v>
      </c>
      <c r="C115" s="52">
        <v>4</v>
      </c>
      <c r="D115" s="52">
        <v>9</v>
      </c>
      <c r="E115" s="79">
        <v>1820099990</v>
      </c>
      <c r="F115" s="54" t="s">
        <v>6</v>
      </c>
      <c r="G115" s="125">
        <f>G116</f>
        <v>0</v>
      </c>
      <c r="H115" s="127">
        <f>H116</f>
        <v>0</v>
      </c>
      <c r="I115" s="14"/>
      <c r="J115" s="18"/>
    </row>
    <row r="116" spans="1:10" ht="32.25" customHeight="1">
      <c r="A116" s="62" t="s">
        <v>5</v>
      </c>
      <c r="B116" s="51">
        <v>650</v>
      </c>
      <c r="C116" s="52">
        <v>4</v>
      </c>
      <c r="D116" s="52">
        <v>9</v>
      </c>
      <c r="E116" s="79">
        <v>1820099990</v>
      </c>
      <c r="F116" s="54" t="s">
        <v>4</v>
      </c>
      <c r="G116" s="125">
        <f>G117</f>
        <v>0</v>
      </c>
      <c r="H116" s="127">
        <f>H117</f>
        <v>0</v>
      </c>
      <c r="I116" s="14"/>
      <c r="J116" s="18"/>
    </row>
    <row r="117" spans="1:10" ht="22.7" customHeight="1">
      <c r="A117" s="62" t="s">
        <v>3</v>
      </c>
      <c r="B117" s="51">
        <v>650</v>
      </c>
      <c r="C117" s="52">
        <v>4</v>
      </c>
      <c r="D117" s="52">
        <v>9</v>
      </c>
      <c r="E117" s="79">
        <v>1820099990</v>
      </c>
      <c r="F117" s="54" t="s">
        <v>1</v>
      </c>
      <c r="G117" s="117">
        <v>0</v>
      </c>
      <c r="H117" s="128">
        <v>0</v>
      </c>
      <c r="I117" s="14"/>
      <c r="J117" s="18"/>
    </row>
    <row r="118" spans="1:10" ht="32.25" customHeight="1">
      <c r="A118" s="62" t="s">
        <v>7</v>
      </c>
      <c r="B118" s="51">
        <v>650</v>
      </c>
      <c r="C118" s="52">
        <v>4</v>
      </c>
      <c r="D118" s="52">
        <v>9</v>
      </c>
      <c r="E118" s="53">
        <v>1830099990</v>
      </c>
      <c r="F118" s="54" t="s">
        <v>6</v>
      </c>
      <c r="G118" s="115">
        <f>G119</f>
        <v>149.78</v>
      </c>
      <c r="H118" s="116">
        <f>H119</f>
        <v>0</v>
      </c>
      <c r="I118" s="10"/>
      <c r="J118" s="18"/>
    </row>
    <row r="119" spans="1:10" ht="32.25" customHeight="1">
      <c r="A119" s="62" t="s">
        <v>5</v>
      </c>
      <c r="B119" s="51">
        <v>650</v>
      </c>
      <c r="C119" s="52">
        <v>4</v>
      </c>
      <c r="D119" s="52">
        <v>9</v>
      </c>
      <c r="E119" s="53">
        <v>1830099990</v>
      </c>
      <c r="F119" s="54" t="s">
        <v>4</v>
      </c>
      <c r="G119" s="115">
        <f>G120</f>
        <v>149.78</v>
      </c>
      <c r="H119" s="116">
        <f>H120</f>
        <v>0</v>
      </c>
      <c r="I119" s="10"/>
      <c r="J119" s="18"/>
    </row>
    <row r="120" spans="1:10" ht="25.7" customHeight="1">
      <c r="A120" s="62" t="s">
        <v>3</v>
      </c>
      <c r="B120" s="51">
        <v>650</v>
      </c>
      <c r="C120" s="52">
        <v>4</v>
      </c>
      <c r="D120" s="52">
        <v>9</v>
      </c>
      <c r="E120" s="53">
        <v>1830099990</v>
      </c>
      <c r="F120" s="54" t="s">
        <v>1</v>
      </c>
      <c r="G120" s="117">
        <v>149.78</v>
      </c>
      <c r="H120" s="116">
        <v>0</v>
      </c>
      <c r="I120" s="10"/>
      <c r="J120" s="18"/>
    </row>
    <row r="121" spans="1:10" s="24" customFormat="1" ht="21.75" customHeight="1">
      <c r="A121" s="57" t="s">
        <v>62</v>
      </c>
      <c r="B121" s="58">
        <v>650</v>
      </c>
      <c r="C121" s="59">
        <v>4</v>
      </c>
      <c r="D121" s="59">
        <v>12</v>
      </c>
      <c r="E121" s="60" t="s">
        <v>19</v>
      </c>
      <c r="F121" s="61" t="s">
        <v>18</v>
      </c>
      <c r="G121" s="118">
        <f>G122+G126+G130</f>
        <v>390.469</v>
      </c>
      <c r="H121" s="119">
        <v>0</v>
      </c>
      <c r="I121" s="22"/>
      <c r="J121" s="23"/>
    </row>
    <row r="122" spans="1:10" ht="44.45" customHeight="1">
      <c r="A122" s="44" t="s">
        <v>117</v>
      </c>
      <c r="B122" s="67">
        <v>650</v>
      </c>
      <c r="C122" s="68">
        <v>4</v>
      </c>
      <c r="D122" s="68">
        <v>12</v>
      </c>
      <c r="E122" s="69">
        <v>1600099990</v>
      </c>
      <c r="F122" s="72" t="s">
        <v>18</v>
      </c>
      <c r="G122" s="120">
        <f>G123</f>
        <v>0</v>
      </c>
      <c r="H122" s="123">
        <v>0</v>
      </c>
      <c r="I122" s="10"/>
      <c r="J122" s="18"/>
    </row>
    <row r="123" spans="1:10" ht="22.35" customHeight="1">
      <c r="A123" s="62" t="s">
        <v>7</v>
      </c>
      <c r="B123" s="51">
        <v>650</v>
      </c>
      <c r="C123" s="52">
        <v>4</v>
      </c>
      <c r="D123" s="52">
        <v>12</v>
      </c>
      <c r="E123" s="53">
        <v>1600099990</v>
      </c>
      <c r="F123" s="54" t="s">
        <v>6</v>
      </c>
      <c r="G123" s="115">
        <f>G124</f>
        <v>0</v>
      </c>
      <c r="H123" s="116">
        <v>0</v>
      </c>
      <c r="I123" s="10"/>
      <c r="J123" s="18"/>
    </row>
    <row r="124" spans="1:10" ht="32.25" customHeight="1">
      <c r="A124" s="62" t="s">
        <v>5</v>
      </c>
      <c r="B124" s="51">
        <v>650</v>
      </c>
      <c r="C124" s="52">
        <v>4</v>
      </c>
      <c r="D124" s="52">
        <v>12</v>
      </c>
      <c r="E124" s="53">
        <v>1600099990</v>
      </c>
      <c r="F124" s="54" t="s">
        <v>4</v>
      </c>
      <c r="G124" s="115">
        <f>G125</f>
        <v>0</v>
      </c>
      <c r="H124" s="116">
        <v>0</v>
      </c>
      <c r="I124" s="10"/>
      <c r="J124" s="18"/>
    </row>
    <row r="125" spans="1:10" ht="24.6" customHeight="1">
      <c r="A125" s="62" t="s">
        <v>3</v>
      </c>
      <c r="B125" s="51">
        <v>650</v>
      </c>
      <c r="C125" s="52">
        <v>4</v>
      </c>
      <c r="D125" s="52">
        <v>12</v>
      </c>
      <c r="E125" s="53">
        <v>1600099990</v>
      </c>
      <c r="F125" s="54" t="s">
        <v>1</v>
      </c>
      <c r="G125" s="115">
        <v>0</v>
      </c>
      <c r="H125" s="116">
        <v>0</v>
      </c>
      <c r="I125" s="10"/>
      <c r="J125" s="18"/>
    </row>
    <row r="126" spans="1:10" ht="55.7" customHeight="1">
      <c r="A126" s="44" t="s">
        <v>118</v>
      </c>
      <c r="B126" s="67">
        <v>650</v>
      </c>
      <c r="C126" s="68">
        <v>4</v>
      </c>
      <c r="D126" s="68">
        <v>12</v>
      </c>
      <c r="E126" s="69">
        <v>3400099990</v>
      </c>
      <c r="F126" s="72" t="s">
        <v>18</v>
      </c>
      <c r="G126" s="120">
        <f>G127</f>
        <v>29.5</v>
      </c>
      <c r="H126" s="123">
        <v>0</v>
      </c>
      <c r="I126" s="10"/>
      <c r="J126" s="18"/>
    </row>
    <row r="127" spans="1:10" ht="27" customHeight="1">
      <c r="A127" s="62" t="s">
        <v>7</v>
      </c>
      <c r="B127" s="51">
        <v>650</v>
      </c>
      <c r="C127" s="52">
        <v>4</v>
      </c>
      <c r="D127" s="52">
        <v>12</v>
      </c>
      <c r="E127" s="53">
        <v>3400099990</v>
      </c>
      <c r="F127" s="54" t="s">
        <v>6</v>
      </c>
      <c r="G127" s="115">
        <f>G128</f>
        <v>29.5</v>
      </c>
      <c r="H127" s="116">
        <v>0</v>
      </c>
      <c r="I127" s="10"/>
      <c r="J127" s="18"/>
    </row>
    <row r="128" spans="1:10" ht="35.45" customHeight="1">
      <c r="A128" s="62" t="s">
        <v>5</v>
      </c>
      <c r="B128" s="51">
        <v>650</v>
      </c>
      <c r="C128" s="52">
        <v>4</v>
      </c>
      <c r="D128" s="52">
        <v>12</v>
      </c>
      <c r="E128" s="53">
        <v>3400099990</v>
      </c>
      <c r="F128" s="54" t="s">
        <v>4</v>
      </c>
      <c r="G128" s="115">
        <f>G129</f>
        <v>29.5</v>
      </c>
      <c r="H128" s="116">
        <v>0</v>
      </c>
      <c r="I128" s="10"/>
      <c r="J128" s="18"/>
    </row>
    <row r="129" spans="1:10" ht="21.6" customHeight="1">
      <c r="A129" s="62" t="s">
        <v>3</v>
      </c>
      <c r="B129" s="51">
        <v>650</v>
      </c>
      <c r="C129" s="52">
        <v>4</v>
      </c>
      <c r="D129" s="52">
        <v>12</v>
      </c>
      <c r="E129" s="53">
        <v>3400099990</v>
      </c>
      <c r="F129" s="54" t="s">
        <v>1</v>
      </c>
      <c r="G129" s="117">
        <v>29.5</v>
      </c>
      <c r="H129" s="116">
        <v>0</v>
      </c>
      <c r="I129" s="10"/>
      <c r="J129" s="18"/>
    </row>
    <row r="130" spans="1:10" ht="63.6" customHeight="1">
      <c r="A130" s="57" t="s">
        <v>38</v>
      </c>
      <c r="B130" s="51">
        <v>650</v>
      </c>
      <c r="C130" s="52">
        <v>4</v>
      </c>
      <c r="D130" s="52">
        <v>12</v>
      </c>
      <c r="E130" s="53" t="s">
        <v>34</v>
      </c>
      <c r="F130" s="54" t="s">
        <v>18</v>
      </c>
      <c r="G130" s="115">
        <f>G131</f>
        <v>360.969</v>
      </c>
      <c r="H130" s="116">
        <v>0</v>
      </c>
      <c r="I130" s="10"/>
      <c r="J130" s="18"/>
    </row>
    <row r="131" spans="1:10" ht="15" customHeight="1">
      <c r="A131" s="62" t="s">
        <v>37</v>
      </c>
      <c r="B131" s="51">
        <v>650</v>
      </c>
      <c r="C131" s="52">
        <v>4</v>
      </c>
      <c r="D131" s="52">
        <v>12</v>
      </c>
      <c r="E131" s="53" t="s">
        <v>34</v>
      </c>
      <c r="F131" s="54" t="s">
        <v>36</v>
      </c>
      <c r="G131" s="115">
        <f>G132</f>
        <v>360.969</v>
      </c>
      <c r="H131" s="116">
        <v>0</v>
      </c>
      <c r="I131" s="10"/>
      <c r="J131" s="18"/>
    </row>
    <row r="132" spans="1:10" ht="15" customHeight="1">
      <c r="A132" s="62" t="s">
        <v>35</v>
      </c>
      <c r="B132" s="51">
        <v>650</v>
      </c>
      <c r="C132" s="52">
        <v>4</v>
      </c>
      <c r="D132" s="52">
        <v>12</v>
      </c>
      <c r="E132" s="53" t="s">
        <v>34</v>
      </c>
      <c r="F132" s="54" t="s">
        <v>33</v>
      </c>
      <c r="G132" s="117">
        <v>360.969</v>
      </c>
      <c r="H132" s="116">
        <v>0</v>
      </c>
      <c r="I132" s="10"/>
      <c r="J132" s="18"/>
    </row>
    <row r="133" spans="1:9" s="18" customFormat="1" ht="15" customHeight="1">
      <c r="A133" s="44" t="s">
        <v>61</v>
      </c>
      <c r="B133" s="45">
        <v>650</v>
      </c>
      <c r="C133" s="46">
        <v>5</v>
      </c>
      <c r="D133" s="46">
        <v>0</v>
      </c>
      <c r="E133" s="47" t="s">
        <v>19</v>
      </c>
      <c r="F133" s="48" t="s">
        <v>18</v>
      </c>
      <c r="G133" s="113">
        <f>G134+G143</f>
        <v>249.814</v>
      </c>
      <c r="H133" s="114">
        <v>0</v>
      </c>
      <c r="I133" s="20"/>
    </row>
    <row r="134" spans="1:10" ht="15" customHeight="1">
      <c r="A134" s="62" t="s">
        <v>60</v>
      </c>
      <c r="B134" s="51">
        <v>650</v>
      </c>
      <c r="C134" s="52">
        <v>5</v>
      </c>
      <c r="D134" s="52">
        <v>1</v>
      </c>
      <c r="E134" s="53" t="s">
        <v>19</v>
      </c>
      <c r="F134" s="54" t="s">
        <v>18</v>
      </c>
      <c r="G134" s="120">
        <f>G135+G139</f>
        <v>28.445</v>
      </c>
      <c r="H134" s="116">
        <v>0</v>
      </c>
      <c r="I134" s="10"/>
      <c r="J134" s="18"/>
    </row>
    <row r="135" spans="1:10" ht="15" customHeight="1">
      <c r="A135" s="62" t="s">
        <v>28</v>
      </c>
      <c r="B135" s="51">
        <v>650</v>
      </c>
      <c r="C135" s="52">
        <v>5</v>
      </c>
      <c r="D135" s="52">
        <v>1</v>
      </c>
      <c r="E135" s="53">
        <v>7000099990</v>
      </c>
      <c r="F135" s="76">
        <v>0</v>
      </c>
      <c r="G135" s="115">
        <f>G136</f>
        <v>28.445</v>
      </c>
      <c r="H135" s="116"/>
      <c r="I135" s="10"/>
      <c r="J135" s="18"/>
    </row>
    <row r="136" spans="1:10" ht="32.25" customHeight="1">
      <c r="A136" s="62" t="s">
        <v>7</v>
      </c>
      <c r="B136" s="51">
        <v>650</v>
      </c>
      <c r="C136" s="52">
        <v>5</v>
      </c>
      <c r="D136" s="52">
        <v>1</v>
      </c>
      <c r="E136" s="53">
        <v>7000099990</v>
      </c>
      <c r="F136" s="54" t="s">
        <v>6</v>
      </c>
      <c r="G136" s="115">
        <f>G137</f>
        <v>28.445</v>
      </c>
      <c r="H136" s="116">
        <v>0</v>
      </c>
      <c r="I136" s="10"/>
      <c r="J136" s="18"/>
    </row>
    <row r="137" spans="1:10" ht="32.25" customHeight="1">
      <c r="A137" s="62" t="s">
        <v>5</v>
      </c>
      <c r="B137" s="51">
        <v>650</v>
      </c>
      <c r="C137" s="52">
        <v>5</v>
      </c>
      <c r="D137" s="52">
        <v>1</v>
      </c>
      <c r="E137" s="53">
        <v>7000099990</v>
      </c>
      <c r="F137" s="54" t="s">
        <v>4</v>
      </c>
      <c r="G137" s="115">
        <f>G138</f>
        <v>28.445</v>
      </c>
      <c r="H137" s="116">
        <v>0</v>
      </c>
      <c r="I137" s="10"/>
      <c r="J137" s="18"/>
    </row>
    <row r="138" spans="1:10" ht="32.25" customHeight="1">
      <c r="A138" s="62" t="s">
        <v>3</v>
      </c>
      <c r="B138" s="51">
        <v>650</v>
      </c>
      <c r="C138" s="52">
        <v>5</v>
      </c>
      <c r="D138" s="52">
        <v>1</v>
      </c>
      <c r="E138" s="53">
        <v>7000099990</v>
      </c>
      <c r="F138" s="76">
        <v>244</v>
      </c>
      <c r="G138" s="117">
        <v>28.445</v>
      </c>
      <c r="H138" s="116">
        <v>0</v>
      </c>
      <c r="I138" s="10"/>
      <c r="J138" s="18"/>
    </row>
    <row r="139" spans="1:10" ht="36.6" customHeight="1">
      <c r="A139" s="44" t="s">
        <v>114</v>
      </c>
      <c r="B139" s="67">
        <v>650</v>
      </c>
      <c r="C139" s="68">
        <v>5</v>
      </c>
      <c r="D139" s="68">
        <v>1</v>
      </c>
      <c r="E139" s="69">
        <v>1100000000</v>
      </c>
      <c r="F139" s="72" t="s">
        <v>18</v>
      </c>
      <c r="G139" s="120">
        <f>G140</f>
        <v>0</v>
      </c>
      <c r="H139" s="123">
        <v>0</v>
      </c>
      <c r="I139" s="10"/>
      <c r="J139" s="18"/>
    </row>
    <row r="140" spans="1:10" ht="25.35" customHeight="1">
      <c r="A140" s="62" t="s">
        <v>7</v>
      </c>
      <c r="B140" s="51">
        <v>650</v>
      </c>
      <c r="C140" s="52">
        <v>5</v>
      </c>
      <c r="D140" s="52">
        <v>1</v>
      </c>
      <c r="E140" s="53">
        <v>1100000000</v>
      </c>
      <c r="F140" s="54" t="s">
        <v>6</v>
      </c>
      <c r="G140" s="115">
        <f>G141</f>
        <v>0</v>
      </c>
      <c r="H140" s="116">
        <v>0</v>
      </c>
      <c r="I140" s="10"/>
      <c r="J140" s="18"/>
    </row>
    <row r="141" spans="1:10" ht="32.25" customHeight="1">
      <c r="A141" s="62" t="s">
        <v>5</v>
      </c>
      <c r="B141" s="51">
        <v>650</v>
      </c>
      <c r="C141" s="52">
        <v>5</v>
      </c>
      <c r="D141" s="52">
        <v>1</v>
      </c>
      <c r="E141" s="53">
        <v>1100000000</v>
      </c>
      <c r="F141" s="54" t="s">
        <v>4</v>
      </c>
      <c r="G141" s="115">
        <f>G142</f>
        <v>0</v>
      </c>
      <c r="H141" s="116">
        <v>0</v>
      </c>
      <c r="I141" s="10"/>
      <c r="J141" s="18"/>
    </row>
    <row r="142" spans="1:10" ht="25.7" customHeight="1">
      <c r="A142" s="62" t="s">
        <v>3</v>
      </c>
      <c r="B142" s="51">
        <v>650</v>
      </c>
      <c r="C142" s="52">
        <v>5</v>
      </c>
      <c r="D142" s="52">
        <v>1</v>
      </c>
      <c r="E142" s="53">
        <v>1100000000</v>
      </c>
      <c r="F142" s="54" t="s">
        <v>1</v>
      </c>
      <c r="G142" s="115">
        <v>0</v>
      </c>
      <c r="H142" s="116">
        <v>0</v>
      </c>
      <c r="I142" s="10"/>
      <c r="J142" s="18"/>
    </row>
    <row r="143" spans="1:10" ht="15" customHeight="1">
      <c r="A143" s="57" t="s">
        <v>59</v>
      </c>
      <c r="B143" s="51">
        <v>650</v>
      </c>
      <c r="C143" s="52">
        <v>5</v>
      </c>
      <c r="D143" s="52">
        <v>3</v>
      </c>
      <c r="E143" s="53" t="s">
        <v>19</v>
      </c>
      <c r="F143" s="54" t="s">
        <v>18</v>
      </c>
      <c r="G143" s="115">
        <f>G144+G151</f>
        <v>221.369</v>
      </c>
      <c r="H143" s="116">
        <v>0</v>
      </c>
      <c r="I143" s="10"/>
      <c r="J143" s="18"/>
    </row>
    <row r="144" spans="1:10" ht="89.1" customHeight="1">
      <c r="A144" s="44" t="s">
        <v>139</v>
      </c>
      <c r="B144" s="51">
        <v>650</v>
      </c>
      <c r="C144" s="52">
        <v>5</v>
      </c>
      <c r="D144" s="52">
        <v>3</v>
      </c>
      <c r="E144" s="53" t="s">
        <v>58</v>
      </c>
      <c r="F144" s="54" t="s">
        <v>18</v>
      </c>
      <c r="G144" s="115">
        <f aca="true" t="shared" si="2" ref="G144:G149">G145</f>
        <v>149.197</v>
      </c>
      <c r="H144" s="116">
        <v>0</v>
      </c>
      <c r="I144" s="10"/>
      <c r="J144" s="18"/>
    </row>
    <row r="145" spans="1:10" ht="41.45" customHeight="1">
      <c r="A145" s="62" t="s">
        <v>57</v>
      </c>
      <c r="B145" s="51">
        <v>650</v>
      </c>
      <c r="C145" s="52">
        <v>5</v>
      </c>
      <c r="D145" s="52">
        <v>3</v>
      </c>
      <c r="E145" s="53" t="s">
        <v>56</v>
      </c>
      <c r="F145" s="54" t="s">
        <v>18</v>
      </c>
      <c r="G145" s="115">
        <f t="shared" si="2"/>
        <v>149.197</v>
      </c>
      <c r="H145" s="116">
        <v>0</v>
      </c>
      <c r="I145" s="10"/>
      <c r="J145" s="18"/>
    </row>
    <row r="146" spans="1:10" ht="24.75" customHeight="1">
      <c r="A146" s="62" t="s">
        <v>55</v>
      </c>
      <c r="B146" s="51">
        <v>650</v>
      </c>
      <c r="C146" s="52">
        <v>5</v>
      </c>
      <c r="D146" s="52">
        <v>3</v>
      </c>
      <c r="E146" s="53" t="s">
        <v>54</v>
      </c>
      <c r="F146" s="54" t="s">
        <v>18</v>
      </c>
      <c r="G146" s="115">
        <f t="shared" si="2"/>
        <v>149.197</v>
      </c>
      <c r="H146" s="116">
        <v>0</v>
      </c>
      <c r="I146" s="10"/>
      <c r="J146" s="18"/>
    </row>
    <row r="147" spans="1:10" ht="56.45" customHeight="1">
      <c r="A147" s="62" t="s">
        <v>53</v>
      </c>
      <c r="B147" s="51">
        <v>650</v>
      </c>
      <c r="C147" s="52">
        <v>5</v>
      </c>
      <c r="D147" s="52">
        <v>3</v>
      </c>
      <c r="E147" s="53" t="s">
        <v>52</v>
      </c>
      <c r="F147" s="54" t="s">
        <v>18</v>
      </c>
      <c r="G147" s="115">
        <f t="shared" si="2"/>
        <v>149.197</v>
      </c>
      <c r="H147" s="116">
        <v>0</v>
      </c>
      <c r="I147" s="10"/>
      <c r="J147" s="18"/>
    </row>
    <row r="148" spans="1:10" ht="25.7" customHeight="1">
      <c r="A148" s="62" t="s">
        <v>7</v>
      </c>
      <c r="B148" s="51">
        <v>650</v>
      </c>
      <c r="C148" s="52">
        <v>5</v>
      </c>
      <c r="D148" s="52">
        <v>3</v>
      </c>
      <c r="E148" s="53" t="s">
        <v>52</v>
      </c>
      <c r="F148" s="54" t="s">
        <v>6</v>
      </c>
      <c r="G148" s="115">
        <f t="shared" si="2"/>
        <v>149.197</v>
      </c>
      <c r="H148" s="116">
        <v>0</v>
      </c>
      <c r="I148" s="10"/>
      <c r="J148" s="18"/>
    </row>
    <row r="149" spans="1:10" ht="32.25" customHeight="1">
      <c r="A149" s="62" t="s">
        <v>5</v>
      </c>
      <c r="B149" s="51">
        <v>650</v>
      </c>
      <c r="C149" s="52">
        <v>5</v>
      </c>
      <c r="D149" s="52">
        <v>3</v>
      </c>
      <c r="E149" s="53" t="s">
        <v>52</v>
      </c>
      <c r="F149" s="54" t="s">
        <v>4</v>
      </c>
      <c r="G149" s="115">
        <f t="shared" si="2"/>
        <v>149.197</v>
      </c>
      <c r="H149" s="116">
        <v>0</v>
      </c>
      <c r="I149" s="10"/>
      <c r="J149" s="18"/>
    </row>
    <row r="150" spans="1:10" ht="32.25" customHeight="1">
      <c r="A150" s="62" t="s">
        <v>3</v>
      </c>
      <c r="B150" s="51">
        <v>650</v>
      </c>
      <c r="C150" s="52">
        <v>5</v>
      </c>
      <c r="D150" s="52">
        <v>3</v>
      </c>
      <c r="E150" s="53" t="s">
        <v>52</v>
      </c>
      <c r="F150" s="54" t="s">
        <v>1</v>
      </c>
      <c r="G150" s="117">
        <v>149.197</v>
      </c>
      <c r="H150" s="116">
        <v>0</v>
      </c>
      <c r="I150" s="10"/>
      <c r="J150" s="18"/>
    </row>
    <row r="151" spans="1:10" ht="15" customHeight="1">
      <c r="A151" s="62" t="s">
        <v>28</v>
      </c>
      <c r="B151" s="51">
        <v>650</v>
      </c>
      <c r="C151" s="52">
        <v>5</v>
      </c>
      <c r="D151" s="52">
        <v>3</v>
      </c>
      <c r="E151" s="53" t="s">
        <v>22</v>
      </c>
      <c r="F151" s="54" t="s">
        <v>18</v>
      </c>
      <c r="G151" s="120">
        <f>G152</f>
        <v>72.172</v>
      </c>
      <c r="H151" s="116">
        <v>0</v>
      </c>
      <c r="I151" s="10"/>
      <c r="J151" s="18"/>
    </row>
    <row r="152" spans="1:10" ht="25.35" customHeight="1">
      <c r="A152" s="62" t="s">
        <v>7</v>
      </c>
      <c r="B152" s="51">
        <v>650</v>
      </c>
      <c r="C152" s="52">
        <v>5</v>
      </c>
      <c r="D152" s="52">
        <v>3</v>
      </c>
      <c r="E152" s="53" t="s">
        <v>22</v>
      </c>
      <c r="F152" s="54" t="s">
        <v>6</v>
      </c>
      <c r="G152" s="115">
        <f>G153</f>
        <v>72.172</v>
      </c>
      <c r="H152" s="116">
        <v>0</v>
      </c>
      <c r="I152" s="10"/>
      <c r="J152" s="18"/>
    </row>
    <row r="153" spans="1:10" ht="32.25" customHeight="1">
      <c r="A153" s="62" t="s">
        <v>5</v>
      </c>
      <c r="B153" s="51">
        <v>650</v>
      </c>
      <c r="C153" s="52">
        <v>5</v>
      </c>
      <c r="D153" s="52">
        <v>3</v>
      </c>
      <c r="E153" s="53" t="s">
        <v>22</v>
      </c>
      <c r="F153" s="54" t="s">
        <v>4</v>
      </c>
      <c r="G153" s="115">
        <f>G154</f>
        <v>72.172</v>
      </c>
      <c r="H153" s="116">
        <v>0</v>
      </c>
      <c r="I153" s="10"/>
      <c r="J153" s="18"/>
    </row>
    <row r="154" spans="1:10" ht="25.7" customHeight="1">
      <c r="A154" s="62" t="s">
        <v>3</v>
      </c>
      <c r="B154" s="51">
        <v>650</v>
      </c>
      <c r="C154" s="52">
        <v>5</v>
      </c>
      <c r="D154" s="52">
        <v>3</v>
      </c>
      <c r="E154" s="53" t="s">
        <v>22</v>
      </c>
      <c r="F154" s="54" t="s">
        <v>1</v>
      </c>
      <c r="G154" s="117">
        <v>72.172</v>
      </c>
      <c r="H154" s="116">
        <v>0</v>
      </c>
      <c r="I154" s="10"/>
      <c r="J154" s="18"/>
    </row>
    <row r="155" spans="1:9" s="18" customFormat="1" ht="16.5" customHeight="1">
      <c r="A155" s="44" t="s">
        <v>125</v>
      </c>
      <c r="B155" s="45">
        <v>650</v>
      </c>
      <c r="C155" s="46">
        <v>6</v>
      </c>
      <c r="D155" s="46">
        <v>0</v>
      </c>
      <c r="E155" s="47">
        <v>0</v>
      </c>
      <c r="F155" s="48" t="s">
        <v>18</v>
      </c>
      <c r="G155" s="113">
        <f>G156</f>
        <v>1.146</v>
      </c>
      <c r="H155" s="114">
        <f>H156</f>
        <v>1.146</v>
      </c>
      <c r="I155" s="20"/>
    </row>
    <row r="156" spans="1:10" ht="16.5" customHeight="1">
      <c r="A156" s="62" t="s">
        <v>126</v>
      </c>
      <c r="B156" s="51">
        <v>650</v>
      </c>
      <c r="C156" s="52">
        <v>6</v>
      </c>
      <c r="D156" s="52">
        <v>5</v>
      </c>
      <c r="E156" s="53">
        <v>1500184290</v>
      </c>
      <c r="F156" s="70">
        <v>0</v>
      </c>
      <c r="G156" s="120">
        <f>G157</f>
        <v>1.146</v>
      </c>
      <c r="H156" s="123">
        <f>H157</f>
        <v>1.146</v>
      </c>
      <c r="I156" s="10"/>
      <c r="J156" s="18"/>
    </row>
    <row r="157" spans="1:10" ht="55.7" customHeight="1">
      <c r="A157" s="62" t="s">
        <v>17</v>
      </c>
      <c r="B157" s="51">
        <v>650</v>
      </c>
      <c r="C157" s="52">
        <v>6</v>
      </c>
      <c r="D157" s="52">
        <v>5</v>
      </c>
      <c r="E157" s="53">
        <v>1500184290</v>
      </c>
      <c r="F157" s="70">
        <v>100</v>
      </c>
      <c r="G157" s="120">
        <f>G158</f>
        <v>1.146</v>
      </c>
      <c r="H157" s="116">
        <f>SUM(H158)</f>
        <v>1.146</v>
      </c>
      <c r="I157" s="10"/>
      <c r="J157" s="18"/>
    </row>
    <row r="158" spans="1:10" ht="28.5" customHeight="1">
      <c r="A158" s="62" t="s">
        <v>69</v>
      </c>
      <c r="B158" s="51">
        <v>650</v>
      </c>
      <c r="C158" s="52">
        <v>6</v>
      </c>
      <c r="D158" s="52">
        <v>5</v>
      </c>
      <c r="E158" s="53">
        <v>1500184290</v>
      </c>
      <c r="F158" s="70">
        <v>120</v>
      </c>
      <c r="G158" s="120">
        <f>G159+G160</f>
        <v>1.146</v>
      </c>
      <c r="H158" s="123">
        <f>H159+H160</f>
        <v>1.146</v>
      </c>
      <c r="I158" s="10"/>
      <c r="J158" s="18"/>
    </row>
    <row r="159" spans="1:10" ht="27" customHeight="1">
      <c r="A159" s="62" t="s">
        <v>82</v>
      </c>
      <c r="B159" s="51">
        <v>650</v>
      </c>
      <c r="C159" s="52">
        <v>6</v>
      </c>
      <c r="D159" s="52">
        <v>5</v>
      </c>
      <c r="E159" s="53">
        <v>1500184290</v>
      </c>
      <c r="F159" s="70">
        <v>121</v>
      </c>
      <c r="G159" s="117">
        <v>0.88</v>
      </c>
      <c r="H159" s="116">
        <f>G159</f>
        <v>0.88</v>
      </c>
      <c r="I159" s="10"/>
      <c r="J159" s="18"/>
    </row>
    <row r="160" spans="1:10" ht="48" customHeight="1">
      <c r="A160" s="62" t="s">
        <v>78</v>
      </c>
      <c r="B160" s="51">
        <v>650</v>
      </c>
      <c r="C160" s="52">
        <v>6</v>
      </c>
      <c r="D160" s="52">
        <v>5</v>
      </c>
      <c r="E160" s="53">
        <v>1500184290</v>
      </c>
      <c r="F160" s="70">
        <v>129</v>
      </c>
      <c r="G160" s="117">
        <v>0.266</v>
      </c>
      <c r="H160" s="116">
        <f>G160</f>
        <v>0.266</v>
      </c>
      <c r="I160" s="10"/>
      <c r="J160" s="18"/>
    </row>
    <row r="161" spans="1:9" s="18" customFormat="1" ht="15" customHeight="1">
      <c r="A161" s="44" t="s">
        <v>51</v>
      </c>
      <c r="B161" s="45">
        <v>650</v>
      </c>
      <c r="C161" s="46">
        <v>7</v>
      </c>
      <c r="D161" s="46">
        <v>0</v>
      </c>
      <c r="E161" s="47" t="s">
        <v>19</v>
      </c>
      <c r="F161" s="48" t="s">
        <v>18</v>
      </c>
      <c r="G161" s="113">
        <f>G162</f>
        <v>448.318</v>
      </c>
      <c r="H161" s="114">
        <v>0</v>
      </c>
      <c r="I161" s="20"/>
    </row>
    <row r="162" spans="1:10" ht="21.75" customHeight="1">
      <c r="A162" s="62" t="s">
        <v>50</v>
      </c>
      <c r="B162" s="51">
        <v>650</v>
      </c>
      <c r="C162" s="52">
        <v>7</v>
      </c>
      <c r="D162" s="52">
        <v>7</v>
      </c>
      <c r="E162" s="53" t="s">
        <v>19</v>
      </c>
      <c r="F162" s="54" t="s">
        <v>18</v>
      </c>
      <c r="G162" s="115">
        <f>SUM(G167+G185)</f>
        <v>448.318</v>
      </c>
      <c r="H162" s="116">
        <v>0</v>
      </c>
      <c r="I162" s="10"/>
      <c r="J162" s="18"/>
    </row>
    <row r="163" spans="1:10" ht="38.25" customHeight="1">
      <c r="A163" s="44" t="s">
        <v>115</v>
      </c>
      <c r="B163" s="67">
        <v>650</v>
      </c>
      <c r="C163" s="68">
        <v>7</v>
      </c>
      <c r="D163" s="68">
        <v>7</v>
      </c>
      <c r="E163" s="69">
        <v>3200099990</v>
      </c>
      <c r="F163" s="72" t="s">
        <v>18</v>
      </c>
      <c r="G163" s="120">
        <f>G164</f>
        <v>0</v>
      </c>
      <c r="H163" s="123">
        <f>H164</f>
        <v>0</v>
      </c>
      <c r="I163" s="10"/>
      <c r="J163" s="18"/>
    </row>
    <row r="164" spans="1:10" ht="24.6" customHeight="1">
      <c r="A164" s="62" t="s">
        <v>7</v>
      </c>
      <c r="B164" s="51">
        <v>650</v>
      </c>
      <c r="C164" s="52">
        <v>7</v>
      </c>
      <c r="D164" s="52">
        <v>7</v>
      </c>
      <c r="E164" s="53">
        <v>3200099990</v>
      </c>
      <c r="F164" s="54" t="s">
        <v>6</v>
      </c>
      <c r="G164" s="115">
        <f>G165</f>
        <v>0</v>
      </c>
      <c r="H164" s="116">
        <v>0</v>
      </c>
      <c r="I164" s="10"/>
      <c r="J164" s="18"/>
    </row>
    <row r="165" spans="1:10" ht="32.25" customHeight="1">
      <c r="A165" s="62" t="s">
        <v>5</v>
      </c>
      <c r="B165" s="51">
        <v>650</v>
      </c>
      <c r="C165" s="52">
        <v>7</v>
      </c>
      <c r="D165" s="52">
        <v>7</v>
      </c>
      <c r="E165" s="53">
        <v>3200099990</v>
      </c>
      <c r="F165" s="54" t="s">
        <v>4</v>
      </c>
      <c r="G165" s="115">
        <f>G166</f>
        <v>0</v>
      </c>
      <c r="H165" s="116">
        <v>0</v>
      </c>
      <c r="I165" s="10"/>
      <c r="J165" s="18"/>
    </row>
    <row r="166" spans="1:10" ht="26.45" customHeight="1">
      <c r="A166" s="62" t="s">
        <v>3</v>
      </c>
      <c r="B166" s="51">
        <v>650</v>
      </c>
      <c r="C166" s="52">
        <v>7</v>
      </c>
      <c r="D166" s="52">
        <v>7</v>
      </c>
      <c r="E166" s="53">
        <v>3200099990</v>
      </c>
      <c r="F166" s="54" t="s">
        <v>1</v>
      </c>
      <c r="G166" s="115">
        <v>0</v>
      </c>
      <c r="H166" s="116">
        <v>0</v>
      </c>
      <c r="I166" s="10"/>
      <c r="J166" s="18"/>
    </row>
    <row r="167" spans="1:10" ht="33.6" customHeight="1">
      <c r="A167" s="57" t="s">
        <v>143</v>
      </c>
      <c r="B167" s="51">
        <v>650</v>
      </c>
      <c r="C167" s="52">
        <v>7</v>
      </c>
      <c r="D167" s="52">
        <v>7</v>
      </c>
      <c r="E167" s="53">
        <v>3200000000</v>
      </c>
      <c r="F167" s="54">
        <v>0</v>
      </c>
      <c r="G167" s="115">
        <f>SUM(G168+G174)</f>
        <v>395.866</v>
      </c>
      <c r="H167" s="115"/>
      <c r="I167" s="10"/>
      <c r="J167" s="18"/>
    </row>
    <row r="168" spans="1:10" ht="29.1" customHeight="1">
      <c r="A168" s="57" t="s">
        <v>146</v>
      </c>
      <c r="B168" s="51">
        <v>650</v>
      </c>
      <c r="C168" s="52">
        <v>7</v>
      </c>
      <c r="D168" s="52">
        <v>7</v>
      </c>
      <c r="E168" s="53">
        <v>3210000000</v>
      </c>
      <c r="F168" s="54">
        <v>0</v>
      </c>
      <c r="G168" s="115">
        <f>G169</f>
        <v>44</v>
      </c>
      <c r="H168" s="115"/>
      <c r="I168" s="10"/>
      <c r="J168" s="18"/>
    </row>
    <row r="169" spans="1:10" ht="26.45" customHeight="1">
      <c r="A169" s="62" t="s">
        <v>144</v>
      </c>
      <c r="B169" s="51">
        <v>650</v>
      </c>
      <c r="C169" s="52">
        <v>7</v>
      </c>
      <c r="D169" s="52">
        <v>7</v>
      </c>
      <c r="E169" s="53">
        <v>3210200000</v>
      </c>
      <c r="F169" s="54">
        <v>0</v>
      </c>
      <c r="G169" s="115">
        <f>G170</f>
        <v>44</v>
      </c>
      <c r="H169" s="115"/>
      <c r="I169" s="10"/>
      <c r="J169" s="18"/>
    </row>
    <row r="170" spans="1:10" ht="33.6" customHeight="1">
      <c r="A170" s="62" t="s">
        <v>145</v>
      </c>
      <c r="B170" s="51">
        <v>650</v>
      </c>
      <c r="C170" s="52">
        <v>7</v>
      </c>
      <c r="D170" s="52">
        <v>7</v>
      </c>
      <c r="E170" s="53">
        <v>3210220826</v>
      </c>
      <c r="F170" s="54">
        <v>0</v>
      </c>
      <c r="G170" s="115">
        <f>G171</f>
        <v>44</v>
      </c>
      <c r="H170" s="115"/>
      <c r="I170" s="10"/>
      <c r="J170" s="18"/>
    </row>
    <row r="171" spans="1:10" ht="26.45" customHeight="1">
      <c r="A171" s="62" t="s">
        <v>7</v>
      </c>
      <c r="B171" s="51">
        <v>650</v>
      </c>
      <c r="C171" s="52">
        <v>7</v>
      </c>
      <c r="D171" s="52">
        <v>7</v>
      </c>
      <c r="E171" s="53">
        <v>3210220826</v>
      </c>
      <c r="F171" s="54">
        <v>200</v>
      </c>
      <c r="G171" s="115">
        <f>G172</f>
        <v>44</v>
      </c>
      <c r="H171" s="115"/>
      <c r="I171" s="10"/>
      <c r="J171" s="18"/>
    </row>
    <row r="172" spans="1:10" ht="30.6" customHeight="1">
      <c r="A172" s="62" t="s">
        <v>5</v>
      </c>
      <c r="B172" s="51">
        <v>650</v>
      </c>
      <c r="C172" s="52">
        <v>7</v>
      </c>
      <c r="D172" s="52">
        <v>7</v>
      </c>
      <c r="E172" s="53">
        <v>3210220826</v>
      </c>
      <c r="F172" s="54">
        <v>240</v>
      </c>
      <c r="G172" s="115">
        <f>G173</f>
        <v>44</v>
      </c>
      <c r="H172" s="115"/>
      <c r="I172" s="10"/>
      <c r="J172" s="18"/>
    </row>
    <row r="173" spans="1:10" ht="26.45" customHeight="1">
      <c r="A173" s="62" t="s">
        <v>3</v>
      </c>
      <c r="B173" s="51">
        <v>650</v>
      </c>
      <c r="C173" s="52">
        <v>7</v>
      </c>
      <c r="D173" s="52">
        <v>7</v>
      </c>
      <c r="E173" s="53">
        <v>3210220826</v>
      </c>
      <c r="F173" s="54">
        <v>244</v>
      </c>
      <c r="G173" s="117">
        <v>44</v>
      </c>
      <c r="H173" s="115"/>
      <c r="I173" s="10"/>
      <c r="J173" s="18"/>
    </row>
    <row r="174" spans="1:10" ht="27.95" customHeight="1">
      <c r="A174" s="57" t="s">
        <v>147</v>
      </c>
      <c r="B174" s="51">
        <v>650</v>
      </c>
      <c r="C174" s="52">
        <v>7</v>
      </c>
      <c r="D174" s="52">
        <v>7</v>
      </c>
      <c r="E174" s="53">
        <v>3220000000</v>
      </c>
      <c r="F174" s="54">
        <v>0</v>
      </c>
      <c r="G174" s="115">
        <f>G175</f>
        <v>351.866</v>
      </c>
      <c r="H174" s="115"/>
      <c r="I174" s="10"/>
      <c r="J174" s="18"/>
    </row>
    <row r="175" spans="1:10" ht="29.1" customHeight="1">
      <c r="A175" s="62" t="s">
        <v>148</v>
      </c>
      <c r="B175" s="51">
        <v>650</v>
      </c>
      <c r="C175" s="52">
        <v>7</v>
      </c>
      <c r="D175" s="52">
        <v>7</v>
      </c>
      <c r="E175" s="53">
        <v>3220100000</v>
      </c>
      <c r="F175" s="54">
        <v>0</v>
      </c>
      <c r="G175" s="115">
        <f>G176</f>
        <v>351.866</v>
      </c>
      <c r="H175" s="115"/>
      <c r="I175" s="10"/>
      <c r="J175" s="18"/>
    </row>
    <row r="176" spans="1:10" ht="40.5" customHeight="1">
      <c r="A176" s="62" t="s">
        <v>149</v>
      </c>
      <c r="B176" s="51">
        <v>650</v>
      </c>
      <c r="C176" s="52">
        <v>7</v>
      </c>
      <c r="D176" s="52">
        <v>7</v>
      </c>
      <c r="E176" s="53">
        <v>3220120825</v>
      </c>
      <c r="F176" s="54">
        <v>0</v>
      </c>
      <c r="G176" s="115">
        <f>SUM(G177+G181)</f>
        <v>351.866</v>
      </c>
      <c r="H176" s="115"/>
      <c r="I176" s="10"/>
      <c r="J176" s="18"/>
    </row>
    <row r="177" spans="1:10" ht="39.6" customHeight="1">
      <c r="A177" s="62" t="s">
        <v>17</v>
      </c>
      <c r="B177" s="51">
        <v>650</v>
      </c>
      <c r="C177" s="52">
        <v>7</v>
      </c>
      <c r="D177" s="52">
        <v>7</v>
      </c>
      <c r="E177" s="53">
        <v>3220120825</v>
      </c>
      <c r="F177" s="54">
        <v>100</v>
      </c>
      <c r="G177" s="115">
        <f>G178</f>
        <v>274.618</v>
      </c>
      <c r="H177" s="115"/>
      <c r="I177" s="10"/>
      <c r="J177" s="18"/>
    </row>
    <row r="178" spans="1:10" ht="17.45" customHeight="1">
      <c r="A178" s="62" t="s">
        <v>15</v>
      </c>
      <c r="B178" s="51">
        <v>650</v>
      </c>
      <c r="C178" s="52">
        <v>7</v>
      </c>
      <c r="D178" s="52">
        <v>7</v>
      </c>
      <c r="E178" s="53">
        <v>3220120825</v>
      </c>
      <c r="F178" s="54">
        <v>110</v>
      </c>
      <c r="G178" s="115">
        <f>SUM(G179:G180)</f>
        <v>274.618</v>
      </c>
      <c r="H178" s="115"/>
      <c r="I178" s="10"/>
      <c r="J178" s="18"/>
    </row>
    <row r="179" spans="1:10" ht="15.95" customHeight="1">
      <c r="A179" s="62" t="s">
        <v>13</v>
      </c>
      <c r="B179" s="51">
        <v>650</v>
      </c>
      <c r="C179" s="52">
        <v>7</v>
      </c>
      <c r="D179" s="52">
        <v>7</v>
      </c>
      <c r="E179" s="53">
        <v>3220120825</v>
      </c>
      <c r="F179" s="54">
        <v>111</v>
      </c>
      <c r="G179" s="117">
        <v>210.902</v>
      </c>
      <c r="H179" s="115"/>
      <c r="I179" s="10"/>
      <c r="J179" s="18"/>
    </row>
    <row r="180" spans="1:10" ht="44.1" customHeight="1">
      <c r="A180" s="62" t="s">
        <v>9</v>
      </c>
      <c r="B180" s="51">
        <v>650</v>
      </c>
      <c r="C180" s="52">
        <v>7</v>
      </c>
      <c r="D180" s="52">
        <v>7</v>
      </c>
      <c r="E180" s="53">
        <v>3220120825</v>
      </c>
      <c r="F180" s="54">
        <v>119</v>
      </c>
      <c r="G180" s="117">
        <v>63.716</v>
      </c>
      <c r="H180" s="115"/>
      <c r="I180" s="10"/>
      <c r="J180" s="18"/>
    </row>
    <row r="181" spans="1:10" ht="26.45" customHeight="1">
      <c r="A181" s="62" t="s">
        <v>7</v>
      </c>
      <c r="B181" s="51">
        <v>650</v>
      </c>
      <c r="C181" s="52">
        <v>7</v>
      </c>
      <c r="D181" s="52">
        <v>7</v>
      </c>
      <c r="E181" s="53">
        <v>3220120825</v>
      </c>
      <c r="F181" s="54">
        <v>200</v>
      </c>
      <c r="G181" s="115">
        <f>G182</f>
        <v>77.248</v>
      </c>
      <c r="H181" s="115"/>
      <c r="I181" s="10"/>
      <c r="J181" s="18"/>
    </row>
    <row r="182" spans="1:10" ht="29.1" customHeight="1">
      <c r="A182" s="62" t="s">
        <v>5</v>
      </c>
      <c r="B182" s="51">
        <v>650</v>
      </c>
      <c r="C182" s="52">
        <v>7</v>
      </c>
      <c r="D182" s="52">
        <v>7</v>
      </c>
      <c r="E182" s="53">
        <v>3220120825</v>
      </c>
      <c r="F182" s="54">
        <v>240</v>
      </c>
      <c r="G182" s="115">
        <f>SUM(G183)</f>
        <v>77.248</v>
      </c>
      <c r="H182" s="115"/>
      <c r="I182" s="10"/>
      <c r="J182" s="18"/>
    </row>
    <row r="183" spans="1:10" ht="26.45" customHeight="1">
      <c r="A183" s="80" t="s">
        <v>3</v>
      </c>
      <c r="B183" s="81">
        <v>650</v>
      </c>
      <c r="C183" s="82">
        <v>7</v>
      </c>
      <c r="D183" s="82">
        <v>7</v>
      </c>
      <c r="E183" s="83">
        <v>3220120825</v>
      </c>
      <c r="F183" s="84">
        <v>244</v>
      </c>
      <c r="G183" s="129">
        <v>77.248</v>
      </c>
      <c r="H183" s="130"/>
      <c r="I183" s="10"/>
      <c r="J183" s="18"/>
    </row>
    <row r="184" spans="1:10" ht="15" customHeight="1">
      <c r="A184" s="85" t="s">
        <v>160</v>
      </c>
      <c r="B184" s="81">
        <v>650</v>
      </c>
      <c r="C184" s="82">
        <v>7</v>
      </c>
      <c r="D184" s="82">
        <v>7</v>
      </c>
      <c r="E184" s="86">
        <v>7000000000</v>
      </c>
      <c r="F184" s="74">
        <v>0</v>
      </c>
      <c r="G184" s="131">
        <f>G185</f>
        <v>52.452</v>
      </c>
      <c r="H184" s="132"/>
      <c r="I184" s="10"/>
      <c r="J184" s="18"/>
    </row>
    <row r="185" spans="1:10" ht="17.1" customHeight="1">
      <c r="A185" s="85" t="s">
        <v>28</v>
      </c>
      <c r="B185" s="81">
        <v>650</v>
      </c>
      <c r="C185" s="82">
        <v>7</v>
      </c>
      <c r="D185" s="82">
        <v>7</v>
      </c>
      <c r="E185" s="86">
        <v>7000099990</v>
      </c>
      <c r="F185" s="74">
        <v>0</v>
      </c>
      <c r="G185" s="131">
        <f>SUM(G186+G189)</f>
        <v>52.452</v>
      </c>
      <c r="H185" s="132"/>
      <c r="I185" s="10"/>
      <c r="J185" s="18"/>
    </row>
    <row r="186" spans="1:10" ht="26.45" customHeight="1">
      <c r="A186" s="85" t="s">
        <v>154</v>
      </c>
      <c r="B186" s="81">
        <v>650</v>
      </c>
      <c r="C186" s="82">
        <v>7</v>
      </c>
      <c r="D186" s="82">
        <v>7</v>
      </c>
      <c r="E186" s="86">
        <v>7000099990</v>
      </c>
      <c r="F186" s="74">
        <v>100</v>
      </c>
      <c r="G186" s="133">
        <f>SUM(G187:G188)</f>
        <v>48.818999999999996</v>
      </c>
      <c r="H186" s="132"/>
      <c r="I186" s="10"/>
      <c r="J186" s="18"/>
    </row>
    <row r="187" spans="1:10" ht="17.45" customHeight="1">
      <c r="A187" s="85" t="s">
        <v>155</v>
      </c>
      <c r="B187" s="81">
        <v>650</v>
      </c>
      <c r="C187" s="82">
        <v>7</v>
      </c>
      <c r="D187" s="82">
        <v>7</v>
      </c>
      <c r="E187" s="86">
        <v>7000099990</v>
      </c>
      <c r="F187" s="74">
        <v>111</v>
      </c>
      <c r="G187" s="134">
        <v>37.513</v>
      </c>
      <c r="H187" s="132"/>
      <c r="I187" s="10"/>
      <c r="J187" s="18"/>
    </row>
    <row r="188" spans="1:10" ht="40.5" customHeight="1">
      <c r="A188" s="85" t="s">
        <v>156</v>
      </c>
      <c r="B188" s="81">
        <v>650</v>
      </c>
      <c r="C188" s="82">
        <v>7</v>
      </c>
      <c r="D188" s="82">
        <v>7</v>
      </c>
      <c r="E188" s="86">
        <v>7000099990</v>
      </c>
      <c r="F188" s="74">
        <v>119</v>
      </c>
      <c r="G188" s="134">
        <v>11.306</v>
      </c>
      <c r="H188" s="132"/>
      <c r="I188" s="10"/>
      <c r="J188" s="18"/>
    </row>
    <row r="189" spans="1:10" ht="26.45" customHeight="1">
      <c r="A189" s="85" t="s">
        <v>7</v>
      </c>
      <c r="B189" s="81">
        <v>650</v>
      </c>
      <c r="C189" s="82">
        <v>7</v>
      </c>
      <c r="D189" s="82">
        <v>7</v>
      </c>
      <c r="E189" s="86">
        <v>7000099990</v>
      </c>
      <c r="F189" s="74">
        <v>200</v>
      </c>
      <c r="G189" s="133">
        <f>G190</f>
        <v>3.633</v>
      </c>
      <c r="H189" s="132"/>
      <c r="I189" s="10"/>
      <c r="J189" s="18"/>
    </row>
    <row r="190" spans="1:10" ht="30.95" customHeight="1">
      <c r="A190" s="85" t="s">
        <v>161</v>
      </c>
      <c r="B190" s="81">
        <v>650</v>
      </c>
      <c r="C190" s="82">
        <v>7</v>
      </c>
      <c r="D190" s="82">
        <v>7</v>
      </c>
      <c r="E190" s="86">
        <v>7000099990</v>
      </c>
      <c r="F190" s="74">
        <v>240</v>
      </c>
      <c r="G190" s="133">
        <f>G191</f>
        <v>3.633</v>
      </c>
      <c r="H190" s="132"/>
      <c r="I190" s="10"/>
      <c r="J190" s="18"/>
    </row>
    <row r="191" spans="1:10" ht="15.6" customHeight="1">
      <c r="A191" s="85" t="s">
        <v>162</v>
      </c>
      <c r="B191" s="81">
        <v>650</v>
      </c>
      <c r="C191" s="82">
        <v>7</v>
      </c>
      <c r="D191" s="82">
        <v>7</v>
      </c>
      <c r="E191" s="86">
        <v>7000099990</v>
      </c>
      <c r="F191" s="74">
        <v>244</v>
      </c>
      <c r="G191" s="134">
        <v>3.633</v>
      </c>
      <c r="H191" s="132"/>
      <c r="I191" s="10"/>
      <c r="J191" s="18"/>
    </row>
    <row r="192" spans="1:10" ht="40.35" customHeight="1">
      <c r="A192" s="44" t="s">
        <v>116</v>
      </c>
      <c r="B192" s="87">
        <v>650</v>
      </c>
      <c r="C192" s="88">
        <v>0</v>
      </c>
      <c r="D192" s="88">
        <v>0</v>
      </c>
      <c r="E192" s="89">
        <v>0</v>
      </c>
      <c r="F192" s="90">
        <v>0</v>
      </c>
      <c r="G192" s="135">
        <f>SUM(G193+G238)</f>
        <v>8115.081</v>
      </c>
      <c r="H192" s="135">
        <f>SUM(H194+H239)</f>
        <v>0</v>
      </c>
      <c r="I192" s="10"/>
      <c r="J192" s="18"/>
    </row>
    <row r="193" spans="1:9" s="18" customFormat="1" ht="15" customHeight="1">
      <c r="A193" s="44" t="s">
        <v>49</v>
      </c>
      <c r="B193" s="45">
        <v>650</v>
      </c>
      <c r="C193" s="46">
        <v>8</v>
      </c>
      <c r="D193" s="46">
        <v>0</v>
      </c>
      <c r="E193" s="47" t="s">
        <v>19</v>
      </c>
      <c r="F193" s="48" t="s">
        <v>18</v>
      </c>
      <c r="G193" s="113">
        <f>SUM(G194+G210+G215+G224+G227)</f>
        <v>7509.345</v>
      </c>
      <c r="H193" s="114">
        <v>0</v>
      </c>
      <c r="I193" s="20"/>
    </row>
    <row r="194" spans="1:9" s="21" customFormat="1" ht="44.45" customHeight="1">
      <c r="A194" s="91" t="s">
        <v>140</v>
      </c>
      <c r="B194" s="67">
        <v>650</v>
      </c>
      <c r="C194" s="68">
        <v>8</v>
      </c>
      <c r="D194" s="68">
        <v>1</v>
      </c>
      <c r="E194" s="69">
        <v>510000590</v>
      </c>
      <c r="F194" s="70">
        <v>0</v>
      </c>
      <c r="G194" s="120">
        <f>SUM(G195+G201+G204)</f>
        <v>4999.808</v>
      </c>
      <c r="H194" s="123">
        <v>0</v>
      </c>
      <c r="I194" s="20"/>
    </row>
    <row r="195" spans="1:9" s="18" customFormat="1" ht="51" customHeight="1">
      <c r="A195" s="66" t="s">
        <v>17</v>
      </c>
      <c r="B195" s="67">
        <v>650</v>
      </c>
      <c r="C195" s="68">
        <v>8</v>
      </c>
      <c r="D195" s="68">
        <v>1</v>
      </c>
      <c r="E195" s="69">
        <v>510000590</v>
      </c>
      <c r="F195" s="72" t="s">
        <v>16</v>
      </c>
      <c r="G195" s="120">
        <f>G196</f>
        <v>2724.582</v>
      </c>
      <c r="H195" s="123">
        <v>0</v>
      </c>
      <c r="I195" s="20"/>
    </row>
    <row r="196" spans="1:9" s="18" customFormat="1" ht="21" customHeight="1">
      <c r="A196" s="66" t="s">
        <v>15</v>
      </c>
      <c r="B196" s="67">
        <v>650</v>
      </c>
      <c r="C196" s="68">
        <v>8</v>
      </c>
      <c r="D196" s="68">
        <v>1</v>
      </c>
      <c r="E196" s="69">
        <v>510000590</v>
      </c>
      <c r="F196" s="72" t="s">
        <v>14</v>
      </c>
      <c r="G196" s="120">
        <f>SUM(G197:G200)</f>
        <v>2724.582</v>
      </c>
      <c r="H196" s="123">
        <v>0</v>
      </c>
      <c r="I196" s="20"/>
    </row>
    <row r="197" spans="1:10" ht="21.6" customHeight="1">
      <c r="A197" s="62" t="s">
        <v>13</v>
      </c>
      <c r="B197" s="51">
        <v>650</v>
      </c>
      <c r="C197" s="52">
        <v>8</v>
      </c>
      <c r="D197" s="52">
        <v>1</v>
      </c>
      <c r="E197" s="53">
        <v>510000590</v>
      </c>
      <c r="F197" s="54" t="s">
        <v>12</v>
      </c>
      <c r="G197" s="117">
        <v>2099.36</v>
      </c>
      <c r="H197" s="116">
        <v>0</v>
      </c>
      <c r="I197" s="10"/>
      <c r="J197" s="18"/>
    </row>
    <row r="198" spans="1:10" ht="29.45" customHeight="1">
      <c r="A198" s="62" t="s">
        <v>11</v>
      </c>
      <c r="B198" s="51">
        <v>650</v>
      </c>
      <c r="C198" s="52">
        <v>8</v>
      </c>
      <c r="D198" s="52">
        <v>1</v>
      </c>
      <c r="E198" s="53">
        <v>510000590</v>
      </c>
      <c r="F198" s="54" t="s">
        <v>10</v>
      </c>
      <c r="G198" s="117">
        <v>60.919</v>
      </c>
      <c r="H198" s="116">
        <v>0</v>
      </c>
      <c r="I198" s="10"/>
      <c r="J198" s="18"/>
    </row>
    <row r="199" spans="1:10" ht="47.45" customHeight="1">
      <c r="A199" s="62" t="s">
        <v>48</v>
      </c>
      <c r="B199" s="51">
        <v>650</v>
      </c>
      <c r="C199" s="52">
        <v>8</v>
      </c>
      <c r="D199" s="52">
        <v>1</v>
      </c>
      <c r="E199" s="53">
        <v>510000590</v>
      </c>
      <c r="F199" s="54" t="s">
        <v>47</v>
      </c>
      <c r="G199" s="117">
        <v>9.46</v>
      </c>
      <c r="H199" s="116">
        <v>0</v>
      </c>
      <c r="I199" s="10"/>
      <c r="J199" s="18"/>
    </row>
    <row r="200" spans="1:10" ht="45.6" customHeight="1">
      <c r="A200" s="62" t="s">
        <v>9</v>
      </c>
      <c r="B200" s="51">
        <v>650</v>
      </c>
      <c r="C200" s="52">
        <v>8</v>
      </c>
      <c r="D200" s="52">
        <v>1</v>
      </c>
      <c r="E200" s="53">
        <v>510000590</v>
      </c>
      <c r="F200" s="54" t="s">
        <v>8</v>
      </c>
      <c r="G200" s="117">
        <v>554.843</v>
      </c>
      <c r="H200" s="116">
        <v>0</v>
      </c>
      <c r="I200" s="10"/>
      <c r="J200" s="18"/>
    </row>
    <row r="201" spans="1:10" ht="27.6" customHeight="1">
      <c r="A201" s="62" t="s">
        <v>7</v>
      </c>
      <c r="B201" s="51">
        <v>650</v>
      </c>
      <c r="C201" s="52">
        <v>8</v>
      </c>
      <c r="D201" s="52">
        <v>1</v>
      </c>
      <c r="E201" s="53">
        <v>510000590</v>
      </c>
      <c r="F201" s="54" t="s">
        <v>6</v>
      </c>
      <c r="G201" s="115">
        <f>G202</f>
        <v>2017.958</v>
      </c>
      <c r="H201" s="116">
        <v>0</v>
      </c>
      <c r="I201" s="10"/>
      <c r="J201" s="18"/>
    </row>
    <row r="202" spans="1:10" ht="39" customHeight="1">
      <c r="A202" s="62" t="s">
        <v>5</v>
      </c>
      <c r="B202" s="51">
        <v>650</v>
      </c>
      <c r="C202" s="52">
        <v>8</v>
      </c>
      <c r="D202" s="52">
        <v>1</v>
      </c>
      <c r="E202" s="53">
        <v>510000590</v>
      </c>
      <c r="F202" s="54" t="s">
        <v>4</v>
      </c>
      <c r="G202" s="115">
        <f>SUM(G203:G203)</f>
        <v>2017.958</v>
      </c>
      <c r="H202" s="116">
        <v>0</v>
      </c>
      <c r="I202" s="10"/>
      <c r="J202" s="18"/>
    </row>
    <row r="203" spans="1:10" ht="22.7" customHeight="1">
      <c r="A203" s="62" t="s">
        <v>3</v>
      </c>
      <c r="B203" s="51">
        <v>650</v>
      </c>
      <c r="C203" s="52">
        <v>8</v>
      </c>
      <c r="D203" s="52">
        <v>1</v>
      </c>
      <c r="E203" s="53">
        <v>510000590</v>
      </c>
      <c r="F203" s="54" t="s">
        <v>1</v>
      </c>
      <c r="G203" s="117">
        <v>2017.958</v>
      </c>
      <c r="H203" s="116">
        <v>0</v>
      </c>
      <c r="I203" s="10"/>
      <c r="J203" s="18"/>
    </row>
    <row r="204" spans="1:10" ht="15" customHeight="1">
      <c r="A204" s="62" t="s">
        <v>46</v>
      </c>
      <c r="B204" s="51">
        <v>650</v>
      </c>
      <c r="C204" s="52">
        <v>8</v>
      </c>
      <c r="D204" s="52">
        <v>1</v>
      </c>
      <c r="E204" s="53">
        <v>510000590</v>
      </c>
      <c r="F204" s="54" t="s">
        <v>45</v>
      </c>
      <c r="G204" s="115">
        <f>SUM(G205+G207)</f>
        <v>257.268</v>
      </c>
      <c r="H204" s="116">
        <v>0</v>
      </c>
      <c r="I204" s="10"/>
      <c r="J204" s="18"/>
    </row>
    <row r="205" spans="1:10" ht="15" customHeight="1">
      <c r="A205" s="62" t="s">
        <v>163</v>
      </c>
      <c r="B205" s="51">
        <v>650</v>
      </c>
      <c r="C205" s="52">
        <v>8</v>
      </c>
      <c r="D205" s="52">
        <v>1</v>
      </c>
      <c r="E205" s="53">
        <v>510000590</v>
      </c>
      <c r="F205" s="54">
        <v>830</v>
      </c>
      <c r="G205" s="115">
        <f>G206</f>
        <v>3.626</v>
      </c>
      <c r="H205" s="116"/>
      <c r="I205" s="10"/>
      <c r="J205" s="18"/>
    </row>
    <row r="206" spans="1:10" ht="23.1" customHeight="1">
      <c r="A206" s="78" t="s">
        <v>164</v>
      </c>
      <c r="B206" s="51">
        <v>650</v>
      </c>
      <c r="C206" s="52">
        <v>8</v>
      </c>
      <c r="D206" s="52">
        <v>1</v>
      </c>
      <c r="E206" s="53">
        <v>510000590</v>
      </c>
      <c r="F206" s="54">
        <v>831</v>
      </c>
      <c r="G206" s="117">
        <v>3.626</v>
      </c>
      <c r="H206" s="116"/>
      <c r="I206" s="10"/>
      <c r="J206" s="18"/>
    </row>
    <row r="207" spans="1:10" ht="15" customHeight="1">
      <c r="A207" s="62" t="s">
        <v>44</v>
      </c>
      <c r="B207" s="51">
        <v>650</v>
      </c>
      <c r="C207" s="52">
        <v>8</v>
      </c>
      <c r="D207" s="52">
        <v>1</v>
      </c>
      <c r="E207" s="53">
        <v>510000590</v>
      </c>
      <c r="F207" s="54" t="s">
        <v>43</v>
      </c>
      <c r="G207" s="115">
        <f>SUM(G208:G209)</f>
        <v>253.642</v>
      </c>
      <c r="H207" s="116">
        <v>0</v>
      </c>
      <c r="I207" s="10"/>
      <c r="J207" s="18"/>
    </row>
    <row r="208" spans="1:10" ht="28.5" customHeight="1">
      <c r="A208" s="62" t="s">
        <v>42</v>
      </c>
      <c r="B208" s="51">
        <v>650</v>
      </c>
      <c r="C208" s="52">
        <v>8</v>
      </c>
      <c r="D208" s="52">
        <v>1</v>
      </c>
      <c r="E208" s="53">
        <v>510000590</v>
      </c>
      <c r="F208" s="54" t="s">
        <v>41</v>
      </c>
      <c r="G208" s="117">
        <v>253.642</v>
      </c>
      <c r="H208" s="116">
        <v>0</v>
      </c>
      <c r="I208" s="10"/>
      <c r="J208" s="18"/>
    </row>
    <row r="209" spans="1:10" ht="15" customHeight="1">
      <c r="A209" s="62" t="s">
        <v>40</v>
      </c>
      <c r="B209" s="51">
        <v>650</v>
      </c>
      <c r="C209" s="52">
        <v>8</v>
      </c>
      <c r="D209" s="52">
        <v>1</v>
      </c>
      <c r="E209" s="53">
        <v>510000590</v>
      </c>
      <c r="F209" s="54" t="s">
        <v>39</v>
      </c>
      <c r="G209" s="115">
        <v>0</v>
      </c>
      <c r="H209" s="116">
        <v>0</v>
      </c>
      <c r="I209" s="10"/>
      <c r="J209" s="18"/>
    </row>
    <row r="210" spans="1:10" s="19" customFormat="1" ht="51.6" customHeight="1">
      <c r="A210" s="92" t="s">
        <v>141</v>
      </c>
      <c r="B210" s="51">
        <v>650</v>
      </c>
      <c r="C210" s="52">
        <v>8</v>
      </c>
      <c r="D210" s="52">
        <v>1</v>
      </c>
      <c r="E210" s="53">
        <v>7000000601</v>
      </c>
      <c r="F210" s="54" t="s">
        <v>18</v>
      </c>
      <c r="G210" s="115">
        <f>G211</f>
        <v>1347.75</v>
      </c>
      <c r="H210" s="116">
        <v>0</v>
      </c>
      <c r="I210" s="10"/>
      <c r="J210" s="21"/>
    </row>
    <row r="211" spans="1:10" s="19" customFormat="1" ht="54.95" customHeight="1">
      <c r="A211" s="62" t="s">
        <v>17</v>
      </c>
      <c r="B211" s="51">
        <v>650</v>
      </c>
      <c r="C211" s="52">
        <v>8</v>
      </c>
      <c r="D211" s="52">
        <v>1</v>
      </c>
      <c r="E211" s="53">
        <v>7000000601</v>
      </c>
      <c r="F211" s="54" t="s">
        <v>16</v>
      </c>
      <c r="G211" s="115">
        <f>G212</f>
        <v>1347.75</v>
      </c>
      <c r="H211" s="116">
        <v>0</v>
      </c>
      <c r="I211" s="10"/>
      <c r="J211" s="21"/>
    </row>
    <row r="212" spans="1:10" s="19" customFormat="1" ht="21.75" customHeight="1">
      <c r="A212" s="62" t="s">
        <v>15</v>
      </c>
      <c r="B212" s="51">
        <v>650</v>
      </c>
      <c r="C212" s="52">
        <v>8</v>
      </c>
      <c r="D212" s="52">
        <v>1</v>
      </c>
      <c r="E212" s="53">
        <v>7000000601</v>
      </c>
      <c r="F212" s="54" t="s">
        <v>14</v>
      </c>
      <c r="G212" s="115">
        <f>SUM(G213:G214)</f>
        <v>1347.75</v>
      </c>
      <c r="H212" s="116">
        <v>0</v>
      </c>
      <c r="I212" s="10"/>
      <c r="J212" s="21"/>
    </row>
    <row r="213" spans="1:10" s="19" customFormat="1" ht="24.75" customHeight="1">
      <c r="A213" s="62" t="s">
        <v>13</v>
      </c>
      <c r="B213" s="51">
        <v>650</v>
      </c>
      <c r="C213" s="52">
        <v>8</v>
      </c>
      <c r="D213" s="52">
        <v>1</v>
      </c>
      <c r="E213" s="53">
        <v>7000000601</v>
      </c>
      <c r="F213" s="54" t="s">
        <v>12</v>
      </c>
      <c r="G213" s="117">
        <v>1030.65</v>
      </c>
      <c r="H213" s="116">
        <v>0</v>
      </c>
      <c r="I213" s="10"/>
      <c r="J213" s="21"/>
    </row>
    <row r="214" spans="1:10" s="19" customFormat="1" ht="47.25" customHeight="1">
      <c r="A214" s="62" t="s">
        <v>9</v>
      </c>
      <c r="B214" s="51">
        <v>650</v>
      </c>
      <c r="C214" s="52">
        <v>8</v>
      </c>
      <c r="D214" s="52">
        <v>1</v>
      </c>
      <c r="E214" s="53">
        <v>7000000601</v>
      </c>
      <c r="F214" s="54" t="s">
        <v>8</v>
      </c>
      <c r="G214" s="117">
        <v>317.1</v>
      </c>
      <c r="H214" s="116">
        <v>0</v>
      </c>
      <c r="I214" s="10"/>
      <c r="J214" s="21"/>
    </row>
    <row r="215" spans="1:10" s="19" customFormat="1" ht="27.6" customHeight="1">
      <c r="A215" s="62" t="s">
        <v>132</v>
      </c>
      <c r="B215" s="51">
        <v>650</v>
      </c>
      <c r="C215" s="52">
        <v>8</v>
      </c>
      <c r="D215" s="52">
        <v>1</v>
      </c>
      <c r="E215" s="53">
        <v>7000000602</v>
      </c>
      <c r="F215" s="54" t="s">
        <v>18</v>
      </c>
      <c r="G215" s="115">
        <f>G216</f>
        <v>154.67000000000002</v>
      </c>
      <c r="H215" s="116">
        <v>0</v>
      </c>
      <c r="I215" s="10"/>
      <c r="J215" s="21"/>
    </row>
    <row r="216" spans="1:10" ht="57" customHeight="1">
      <c r="A216" s="62" t="s">
        <v>17</v>
      </c>
      <c r="B216" s="51">
        <v>650</v>
      </c>
      <c r="C216" s="52">
        <v>8</v>
      </c>
      <c r="D216" s="52">
        <v>1</v>
      </c>
      <c r="E216" s="53">
        <v>7000000602</v>
      </c>
      <c r="F216" s="54" t="s">
        <v>16</v>
      </c>
      <c r="G216" s="115">
        <f aca="true" t="shared" si="3" ref="G216">G217</f>
        <v>154.67000000000002</v>
      </c>
      <c r="H216" s="116">
        <v>0</v>
      </c>
      <c r="I216" s="10"/>
      <c r="J216" s="18"/>
    </row>
    <row r="217" spans="1:10" ht="29.45" customHeight="1">
      <c r="A217" s="62" t="s">
        <v>15</v>
      </c>
      <c r="B217" s="51">
        <v>650</v>
      </c>
      <c r="C217" s="52">
        <v>8</v>
      </c>
      <c r="D217" s="52">
        <v>1</v>
      </c>
      <c r="E217" s="53">
        <v>7000000602</v>
      </c>
      <c r="F217" s="54" t="s">
        <v>14</v>
      </c>
      <c r="G217" s="115">
        <f>SUM(G218+G219)</f>
        <v>154.67000000000002</v>
      </c>
      <c r="H217" s="116">
        <v>0</v>
      </c>
      <c r="I217" s="10"/>
      <c r="J217" s="18"/>
    </row>
    <row r="218" spans="1:10" ht="16.35" customHeight="1">
      <c r="A218" s="62" t="s">
        <v>13</v>
      </c>
      <c r="B218" s="51">
        <v>650</v>
      </c>
      <c r="C218" s="52">
        <v>8</v>
      </c>
      <c r="D218" s="52">
        <v>1</v>
      </c>
      <c r="E218" s="53">
        <v>7000000602</v>
      </c>
      <c r="F218" s="54" t="s">
        <v>12</v>
      </c>
      <c r="G218" s="117">
        <v>107.958</v>
      </c>
      <c r="H218" s="116">
        <v>0</v>
      </c>
      <c r="I218" s="10"/>
      <c r="J218" s="18"/>
    </row>
    <row r="219" spans="1:10" ht="40.35" customHeight="1">
      <c r="A219" s="80" t="s">
        <v>9</v>
      </c>
      <c r="B219" s="81">
        <v>650</v>
      </c>
      <c r="C219" s="82">
        <v>8</v>
      </c>
      <c r="D219" s="82">
        <v>1</v>
      </c>
      <c r="E219" s="83">
        <v>7000000602</v>
      </c>
      <c r="F219" s="84" t="s">
        <v>8</v>
      </c>
      <c r="G219" s="129">
        <v>46.712</v>
      </c>
      <c r="H219" s="136">
        <v>0</v>
      </c>
      <c r="I219" s="10"/>
      <c r="J219" s="18"/>
    </row>
    <row r="220" spans="1:10" ht="40.35" customHeight="1">
      <c r="A220" s="85" t="s">
        <v>165</v>
      </c>
      <c r="B220" s="93">
        <v>650</v>
      </c>
      <c r="C220" s="94">
        <v>8</v>
      </c>
      <c r="D220" s="94">
        <v>1</v>
      </c>
      <c r="E220" s="95">
        <v>7000081030</v>
      </c>
      <c r="F220" s="96">
        <v>0</v>
      </c>
      <c r="G220" s="133">
        <f>G221</f>
        <v>0</v>
      </c>
      <c r="H220" s="132"/>
      <c r="I220" s="10"/>
      <c r="J220" s="18"/>
    </row>
    <row r="221" spans="1:10" ht="40.35" customHeight="1">
      <c r="A221" s="85" t="s">
        <v>17</v>
      </c>
      <c r="B221" s="93">
        <v>650</v>
      </c>
      <c r="C221" s="94">
        <v>8</v>
      </c>
      <c r="D221" s="94">
        <v>1</v>
      </c>
      <c r="E221" s="95">
        <v>7000081030</v>
      </c>
      <c r="F221" s="96">
        <v>100</v>
      </c>
      <c r="G221" s="133">
        <f>SUM(G222+G223)</f>
        <v>0</v>
      </c>
      <c r="H221" s="132"/>
      <c r="I221" s="10"/>
      <c r="J221" s="18"/>
    </row>
    <row r="222" spans="1:10" ht="18" customHeight="1">
      <c r="A222" s="85" t="s">
        <v>155</v>
      </c>
      <c r="B222" s="93">
        <v>650</v>
      </c>
      <c r="C222" s="94">
        <v>8</v>
      </c>
      <c r="D222" s="94">
        <v>1</v>
      </c>
      <c r="E222" s="95">
        <v>7000081030</v>
      </c>
      <c r="F222" s="96">
        <v>111</v>
      </c>
      <c r="G222" s="134"/>
      <c r="H222" s="132"/>
      <c r="I222" s="10"/>
      <c r="J222" s="18"/>
    </row>
    <row r="223" spans="1:10" ht="40.35" customHeight="1">
      <c r="A223" s="85" t="s">
        <v>156</v>
      </c>
      <c r="B223" s="93">
        <v>650</v>
      </c>
      <c r="C223" s="94">
        <v>8</v>
      </c>
      <c r="D223" s="94">
        <v>1</v>
      </c>
      <c r="E223" s="95">
        <v>7000081030</v>
      </c>
      <c r="F223" s="96">
        <v>119</v>
      </c>
      <c r="G223" s="134">
        <v>0</v>
      </c>
      <c r="H223" s="132"/>
      <c r="I223" s="10"/>
      <c r="J223" s="18"/>
    </row>
    <row r="224" spans="1:10" s="19" customFormat="1" ht="70.35" customHeight="1">
      <c r="A224" s="57" t="s">
        <v>38</v>
      </c>
      <c r="B224" s="51">
        <v>650</v>
      </c>
      <c r="C224" s="52">
        <v>8</v>
      </c>
      <c r="D224" s="52">
        <v>1</v>
      </c>
      <c r="E224" s="53" t="s">
        <v>34</v>
      </c>
      <c r="F224" s="54" t="s">
        <v>18</v>
      </c>
      <c r="G224" s="115">
        <f>G225</f>
        <v>1007.117</v>
      </c>
      <c r="H224" s="116">
        <v>0</v>
      </c>
      <c r="I224" s="10"/>
      <c r="J224" s="21"/>
    </row>
    <row r="225" spans="1:10" s="19" customFormat="1" ht="15" customHeight="1">
      <c r="A225" s="62" t="s">
        <v>37</v>
      </c>
      <c r="B225" s="51">
        <v>650</v>
      </c>
      <c r="C225" s="52">
        <v>8</v>
      </c>
      <c r="D225" s="52">
        <v>1</v>
      </c>
      <c r="E225" s="53" t="s">
        <v>34</v>
      </c>
      <c r="F225" s="54" t="s">
        <v>36</v>
      </c>
      <c r="G225" s="115">
        <f>G226</f>
        <v>1007.117</v>
      </c>
      <c r="H225" s="116">
        <v>0</v>
      </c>
      <c r="I225" s="10"/>
      <c r="J225" s="21"/>
    </row>
    <row r="226" spans="1:10" s="19" customFormat="1" ht="15" customHeight="1">
      <c r="A226" s="62" t="s">
        <v>35</v>
      </c>
      <c r="B226" s="51">
        <v>650</v>
      </c>
      <c r="C226" s="52">
        <v>8</v>
      </c>
      <c r="D226" s="52">
        <v>1</v>
      </c>
      <c r="E226" s="53" t="s">
        <v>34</v>
      </c>
      <c r="F226" s="54" t="s">
        <v>33</v>
      </c>
      <c r="G226" s="117">
        <v>1007.117</v>
      </c>
      <c r="H226" s="116">
        <v>0</v>
      </c>
      <c r="I226" s="10"/>
      <c r="J226" s="21"/>
    </row>
    <row r="227" spans="1:10" s="19" customFormat="1" ht="25.35" customHeight="1">
      <c r="A227" s="57" t="s">
        <v>124</v>
      </c>
      <c r="B227" s="79">
        <v>650</v>
      </c>
      <c r="C227" s="52">
        <v>8</v>
      </c>
      <c r="D227" s="52">
        <v>1</v>
      </c>
      <c r="E227" s="97">
        <v>7000085160</v>
      </c>
      <c r="F227" s="76">
        <v>0</v>
      </c>
      <c r="G227" s="132">
        <f>G228</f>
        <v>0</v>
      </c>
      <c r="H227" s="116">
        <f>H228</f>
        <v>0</v>
      </c>
      <c r="I227" s="16"/>
      <c r="J227" s="21"/>
    </row>
    <row r="228" spans="1:10" ht="24" customHeight="1">
      <c r="A228" s="62" t="s">
        <v>7</v>
      </c>
      <c r="B228" s="79">
        <v>650</v>
      </c>
      <c r="C228" s="52">
        <v>8</v>
      </c>
      <c r="D228" s="52">
        <v>1</v>
      </c>
      <c r="E228" s="97">
        <v>7000085160</v>
      </c>
      <c r="F228" s="98">
        <v>200</v>
      </c>
      <c r="G228" s="125">
        <f>G229</f>
        <v>0</v>
      </c>
      <c r="H228" s="126"/>
      <c r="I228" s="14"/>
      <c r="J228" s="18"/>
    </row>
    <row r="229" spans="1:9" ht="32.25" customHeight="1">
      <c r="A229" s="62" t="s">
        <v>5</v>
      </c>
      <c r="B229" s="79">
        <v>650</v>
      </c>
      <c r="C229" s="52">
        <v>8</v>
      </c>
      <c r="D229" s="52">
        <v>1</v>
      </c>
      <c r="E229" s="98">
        <v>7000085160</v>
      </c>
      <c r="F229" s="98">
        <v>240</v>
      </c>
      <c r="G229" s="125">
        <v>0</v>
      </c>
      <c r="H229" s="127"/>
      <c r="I229" s="14"/>
    </row>
    <row r="230" spans="1:9" ht="26.45" customHeight="1">
      <c r="A230" s="62" t="s">
        <v>3</v>
      </c>
      <c r="B230" s="99">
        <v>650</v>
      </c>
      <c r="C230" s="52">
        <v>8</v>
      </c>
      <c r="D230" s="52">
        <v>1</v>
      </c>
      <c r="E230" s="98">
        <v>7000085160</v>
      </c>
      <c r="F230" s="97">
        <v>244</v>
      </c>
      <c r="G230" s="125">
        <v>0</v>
      </c>
      <c r="H230" s="127"/>
      <c r="I230" s="15"/>
    </row>
    <row r="231" spans="1:9" ht="15" customHeight="1">
      <c r="A231" s="57" t="s">
        <v>32</v>
      </c>
      <c r="B231" s="58">
        <v>650</v>
      </c>
      <c r="C231" s="59">
        <v>10</v>
      </c>
      <c r="D231" s="59">
        <v>0</v>
      </c>
      <c r="E231" s="60" t="s">
        <v>19</v>
      </c>
      <c r="F231" s="61" t="s">
        <v>18</v>
      </c>
      <c r="G231" s="113">
        <f aca="true" t="shared" si="4" ref="G231:G236">G232</f>
        <v>92.333</v>
      </c>
      <c r="H231" s="137">
        <v>0</v>
      </c>
      <c r="I231" s="10"/>
    </row>
    <row r="232" spans="1:9" ht="15" customHeight="1">
      <c r="A232" s="62" t="s">
        <v>31</v>
      </c>
      <c r="B232" s="51">
        <v>650</v>
      </c>
      <c r="C232" s="52">
        <v>10</v>
      </c>
      <c r="D232" s="52">
        <v>1</v>
      </c>
      <c r="E232" s="53" t="s">
        <v>19</v>
      </c>
      <c r="F232" s="54" t="s">
        <v>18</v>
      </c>
      <c r="G232" s="115">
        <f t="shared" si="4"/>
        <v>92.333</v>
      </c>
      <c r="H232" s="116">
        <v>0</v>
      </c>
      <c r="I232" s="10"/>
    </row>
    <row r="233" spans="1:9" ht="15" customHeight="1">
      <c r="A233" s="62" t="s">
        <v>30</v>
      </c>
      <c r="B233" s="51">
        <v>650</v>
      </c>
      <c r="C233" s="52">
        <v>10</v>
      </c>
      <c r="D233" s="52">
        <v>1</v>
      </c>
      <c r="E233" s="53" t="s">
        <v>29</v>
      </c>
      <c r="F233" s="54" t="s">
        <v>18</v>
      </c>
      <c r="G233" s="115">
        <f t="shared" si="4"/>
        <v>92.333</v>
      </c>
      <c r="H233" s="116">
        <v>0</v>
      </c>
      <c r="I233" s="10"/>
    </row>
    <row r="234" spans="1:9" ht="15" customHeight="1">
      <c r="A234" s="62" t="s">
        <v>28</v>
      </c>
      <c r="B234" s="51">
        <v>650</v>
      </c>
      <c r="C234" s="52">
        <v>10</v>
      </c>
      <c r="D234" s="52">
        <v>1</v>
      </c>
      <c r="E234" s="53" t="s">
        <v>22</v>
      </c>
      <c r="F234" s="54" t="s">
        <v>18</v>
      </c>
      <c r="G234" s="115">
        <f t="shared" si="4"/>
        <v>92.333</v>
      </c>
      <c r="H234" s="116">
        <v>0</v>
      </c>
      <c r="I234" s="10"/>
    </row>
    <row r="235" spans="1:9" ht="21.75" customHeight="1">
      <c r="A235" s="62" t="s">
        <v>27</v>
      </c>
      <c r="B235" s="51">
        <v>650</v>
      </c>
      <c r="C235" s="52">
        <v>10</v>
      </c>
      <c r="D235" s="52">
        <v>1</v>
      </c>
      <c r="E235" s="53" t="s">
        <v>22</v>
      </c>
      <c r="F235" s="54" t="s">
        <v>26</v>
      </c>
      <c r="G235" s="115">
        <f t="shared" si="4"/>
        <v>92.333</v>
      </c>
      <c r="H235" s="116">
        <v>0</v>
      </c>
      <c r="I235" s="10"/>
    </row>
    <row r="236" spans="1:9" ht="21.75" customHeight="1">
      <c r="A236" s="62" t="s">
        <v>25</v>
      </c>
      <c r="B236" s="51">
        <v>650</v>
      </c>
      <c r="C236" s="52">
        <v>10</v>
      </c>
      <c r="D236" s="52">
        <v>1</v>
      </c>
      <c r="E236" s="53" t="s">
        <v>22</v>
      </c>
      <c r="F236" s="54" t="s">
        <v>24</v>
      </c>
      <c r="G236" s="115">
        <f t="shared" si="4"/>
        <v>92.333</v>
      </c>
      <c r="H236" s="116">
        <v>0</v>
      </c>
      <c r="I236" s="10"/>
    </row>
    <row r="237" spans="1:9" ht="21.75" customHeight="1">
      <c r="A237" s="62" t="s">
        <v>23</v>
      </c>
      <c r="B237" s="51">
        <v>650</v>
      </c>
      <c r="C237" s="52">
        <v>10</v>
      </c>
      <c r="D237" s="52">
        <v>1</v>
      </c>
      <c r="E237" s="53" t="s">
        <v>22</v>
      </c>
      <c r="F237" s="54" t="s">
        <v>21</v>
      </c>
      <c r="G237" s="117">
        <v>92.333</v>
      </c>
      <c r="H237" s="116">
        <v>0</v>
      </c>
      <c r="I237" s="10"/>
    </row>
    <row r="238" spans="1:9" ht="15" customHeight="1">
      <c r="A238" s="57" t="s">
        <v>20</v>
      </c>
      <c r="B238" s="58">
        <v>650</v>
      </c>
      <c r="C238" s="59">
        <v>11</v>
      </c>
      <c r="D238" s="59">
        <v>0</v>
      </c>
      <c r="E238" s="60" t="s">
        <v>19</v>
      </c>
      <c r="F238" s="61" t="s">
        <v>18</v>
      </c>
      <c r="G238" s="113">
        <f>G239+G249</f>
        <v>605.736</v>
      </c>
      <c r="H238" s="119">
        <v>0</v>
      </c>
      <c r="I238" s="10"/>
    </row>
    <row r="239" spans="1:9" ht="33" customHeight="1">
      <c r="A239" s="100" t="s">
        <v>142</v>
      </c>
      <c r="B239" s="51">
        <v>650</v>
      </c>
      <c r="C239" s="52">
        <v>11</v>
      </c>
      <c r="D239" s="52">
        <v>1</v>
      </c>
      <c r="E239" s="53">
        <v>520000590</v>
      </c>
      <c r="F239" s="54" t="s">
        <v>18</v>
      </c>
      <c r="G239" s="115">
        <f>G240+G245</f>
        <v>555.447</v>
      </c>
      <c r="H239" s="116">
        <v>0</v>
      </c>
      <c r="I239" s="10"/>
    </row>
    <row r="240" spans="1:9" ht="54" customHeight="1">
      <c r="A240" s="62" t="s">
        <v>17</v>
      </c>
      <c r="B240" s="51">
        <v>650</v>
      </c>
      <c r="C240" s="52">
        <v>11</v>
      </c>
      <c r="D240" s="52">
        <v>1</v>
      </c>
      <c r="E240" s="53">
        <v>520000590</v>
      </c>
      <c r="F240" s="54" t="s">
        <v>16</v>
      </c>
      <c r="G240" s="115">
        <f>G241</f>
        <v>542.539</v>
      </c>
      <c r="H240" s="116">
        <v>0</v>
      </c>
      <c r="I240" s="10"/>
    </row>
    <row r="241" spans="1:9" ht="21.75" customHeight="1">
      <c r="A241" s="62" t="s">
        <v>15</v>
      </c>
      <c r="B241" s="51">
        <v>650</v>
      </c>
      <c r="C241" s="52">
        <v>11</v>
      </c>
      <c r="D241" s="52">
        <v>1</v>
      </c>
      <c r="E241" s="53">
        <v>520000590</v>
      </c>
      <c r="F241" s="54" t="s">
        <v>14</v>
      </c>
      <c r="G241" s="115">
        <f>SUM(G242:G244)</f>
        <v>542.539</v>
      </c>
      <c r="H241" s="116">
        <v>0</v>
      </c>
      <c r="I241" s="10"/>
    </row>
    <row r="242" spans="1:9" ht="23.25" customHeight="1">
      <c r="A242" s="62" t="s">
        <v>13</v>
      </c>
      <c r="B242" s="51">
        <v>650</v>
      </c>
      <c r="C242" s="52">
        <v>11</v>
      </c>
      <c r="D242" s="52">
        <v>1</v>
      </c>
      <c r="E242" s="53">
        <v>520000590</v>
      </c>
      <c r="F242" s="54" t="s">
        <v>12</v>
      </c>
      <c r="G242" s="117">
        <v>381.819</v>
      </c>
      <c r="H242" s="116">
        <v>0</v>
      </c>
      <c r="I242" s="10"/>
    </row>
    <row r="243" spans="1:9" ht="27" customHeight="1">
      <c r="A243" s="62" t="s">
        <v>11</v>
      </c>
      <c r="B243" s="51">
        <v>650</v>
      </c>
      <c r="C243" s="52">
        <v>11</v>
      </c>
      <c r="D243" s="52">
        <v>1</v>
      </c>
      <c r="E243" s="53">
        <v>520000590</v>
      </c>
      <c r="F243" s="54" t="s">
        <v>10</v>
      </c>
      <c r="G243" s="117">
        <v>57.75</v>
      </c>
      <c r="H243" s="116">
        <v>0</v>
      </c>
      <c r="I243" s="10"/>
    </row>
    <row r="244" spans="1:9" ht="41.45" customHeight="1">
      <c r="A244" s="62" t="s">
        <v>9</v>
      </c>
      <c r="B244" s="51">
        <v>650</v>
      </c>
      <c r="C244" s="52">
        <v>11</v>
      </c>
      <c r="D244" s="52">
        <v>1</v>
      </c>
      <c r="E244" s="53">
        <v>520000590</v>
      </c>
      <c r="F244" s="54" t="s">
        <v>8</v>
      </c>
      <c r="G244" s="117">
        <v>102.97</v>
      </c>
      <c r="H244" s="116">
        <v>0</v>
      </c>
      <c r="I244" s="10"/>
    </row>
    <row r="245" spans="1:9" ht="22.7" customHeight="1">
      <c r="A245" s="62" t="s">
        <v>7</v>
      </c>
      <c r="B245" s="51">
        <v>650</v>
      </c>
      <c r="C245" s="52">
        <v>11</v>
      </c>
      <c r="D245" s="52">
        <v>1</v>
      </c>
      <c r="E245" s="53">
        <v>520000590</v>
      </c>
      <c r="F245" s="54" t="s">
        <v>6</v>
      </c>
      <c r="G245" s="115">
        <f>G246</f>
        <v>12.908</v>
      </c>
      <c r="H245" s="116">
        <v>0</v>
      </c>
      <c r="I245" s="10"/>
    </row>
    <row r="246" spans="1:9" ht="35.25" customHeight="1">
      <c r="A246" s="62" t="s">
        <v>5</v>
      </c>
      <c r="B246" s="51">
        <v>650</v>
      </c>
      <c r="C246" s="52">
        <v>11</v>
      </c>
      <c r="D246" s="52">
        <v>1</v>
      </c>
      <c r="E246" s="53">
        <v>520000590</v>
      </c>
      <c r="F246" s="54" t="s">
        <v>4</v>
      </c>
      <c r="G246" s="115">
        <f>G247</f>
        <v>12.908</v>
      </c>
      <c r="H246" s="116">
        <v>0</v>
      </c>
      <c r="I246" s="10"/>
    </row>
    <row r="247" spans="1:9" ht="25.7" customHeight="1" thickBot="1">
      <c r="A247" s="62" t="s">
        <v>3</v>
      </c>
      <c r="B247" s="101">
        <v>650</v>
      </c>
      <c r="C247" s="102">
        <v>11</v>
      </c>
      <c r="D247" s="102">
        <v>1</v>
      </c>
      <c r="E247" s="86">
        <v>520000590</v>
      </c>
      <c r="F247" s="74" t="s">
        <v>1</v>
      </c>
      <c r="G247" s="117">
        <v>12.908</v>
      </c>
      <c r="H247" s="116">
        <v>0</v>
      </c>
      <c r="I247" s="9"/>
    </row>
    <row r="248" spans="1:9" ht="409.6" customHeight="1" hidden="1">
      <c r="A248" s="103"/>
      <c r="B248" s="104">
        <v>650</v>
      </c>
      <c r="C248" s="105">
        <v>11</v>
      </c>
      <c r="D248" s="105">
        <v>1</v>
      </c>
      <c r="E248" s="105" t="s">
        <v>2</v>
      </c>
      <c r="F248" s="105" t="s">
        <v>1</v>
      </c>
      <c r="G248" s="138">
        <v>30642887.77</v>
      </c>
      <c r="H248" s="139">
        <v>211200</v>
      </c>
      <c r="I248" s="8"/>
    </row>
    <row r="249" spans="1:9" s="19" customFormat="1" ht="20.45" customHeight="1">
      <c r="A249" s="62" t="s">
        <v>132</v>
      </c>
      <c r="B249" s="101">
        <v>650</v>
      </c>
      <c r="C249" s="102">
        <v>11</v>
      </c>
      <c r="D249" s="102">
        <v>1</v>
      </c>
      <c r="E249" s="53">
        <v>7000000602</v>
      </c>
      <c r="F249" s="76">
        <v>0</v>
      </c>
      <c r="G249" s="132">
        <f>G250</f>
        <v>50.289</v>
      </c>
      <c r="H249" s="116">
        <v>0</v>
      </c>
      <c r="I249" s="17"/>
    </row>
    <row r="250" spans="1:9" ht="52.35" customHeight="1">
      <c r="A250" s="62" t="s">
        <v>17</v>
      </c>
      <c r="B250" s="101">
        <v>650</v>
      </c>
      <c r="C250" s="102">
        <v>11</v>
      </c>
      <c r="D250" s="102">
        <v>1</v>
      </c>
      <c r="E250" s="53">
        <v>7000000602</v>
      </c>
      <c r="F250" s="54" t="s">
        <v>16</v>
      </c>
      <c r="G250" s="132">
        <f>G251</f>
        <v>50.289</v>
      </c>
      <c r="H250" s="116">
        <v>0</v>
      </c>
      <c r="I250" s="17"/>
    </row>
    <row r="251" spans="1:9" ht="22.5" customHeight="1">
      <c r="A251" s="62" t="s">
        <v>15</v>
      </c>
      <c r="B251" s="101">
        <v>650</v>
      </c>
      <c r="C251" s="102">
        <v>11</v>
      </c>
      <c r="D251" s="102">
        <v>1</v>
      </c>
      <c r="E251" s="53">
        <v>7000000602</v>
      </c>
      <c r="F251" s="54" t="s">
        <v>14</v>
      </c>
      <c r="G251" s="132">
        <f>G252+G253</f>
        <v>50.289</v>
      </c>
      <c r="H251" s="116">
        <v>0</v>
      </c>
      <c r="I251" s="17"/>
    </row>
    <row r="252" spans="1:9" ht="18" customHeight="1">
      <c r="A252" s="62" t="s">
        <v>13</v>
      </c>
      <c r="B252" s="101">
        <v>650</v>
      </c>
      <c r="C252" s="102">
        <v>11</v>
      </c>
      <c r="D252" s="102">
        <v>1</v>
      </c>
      <c r="E252" s="53">
        <v>7000000602</v>
      </c>
      <c r="F252" s="54" t="s">
        <v>12</v>
      </c>
      <c r="G252" s="117">
        <v>33.614</v>
      </c>
      <c r="H252" s="116">
        <v>0</v>
      </c>
      <c r="I252" s="17"/>
    </row>
    <row r="253" spans="1:9" ht="45" customHeight="1" thickBot="1">
      <c r="A253" s="80" t="s">
        <v>9</v>
      </c>
      <c r="B253" s="106">
        <v>650</v>
      </c>
      <c r="C253" s="107">
        <v>11</v>
      </c>
      <c r="D253" s="107">
        <v>1</v>
      </c>
      <c r="E253" s="53">
        <v>7000000602</v>
      </c>
      <c r="F253" s="108">
        <v>119</v>
      </c>
      <c r="G253" s="117">
        <v>16.675</v>
      </c>
      <c r="H253" s="136">
        <v>0</v>
      </c>
      <c r="I253" s="17"/>
    </row>
    <row r="254" spans="1:9" ht="12.75" customHeight="1" thickBot="1">
      <c r="A254" s="109" t="s">
        <v>0</v>
      </c>
      <c r="B254" s="110"/>
      <c r="C254" s="110"/>
      <c r="D254" s="110"/>
      <c r="E254" s="110"/>
      <c r="F254" s="110"/>
      <c r="G254" s="140">
        <f>G12+G50+G61+G102+G133+G161+G193+G238+G231+G155</f>
        <v>19662.094</v>
      </c>
      <c r="H254" s="141">
        <f>SUM(H155+H61+H50)</f>
        <v>106.178</v>
      </c>
      <c r="I254" s="7"/>
    </row>
    <row r="255" spans="1:9" ht="12.75" customHeight="1">
      <c r="A255" s="6"/>
      <c r="B255" s="6"/>
      <c r="C255" s="6"/>
      <c r="D255" s="6"/>
      <c r="E255" s="6"/>
      <c r="F255" s="4"/>
      <c r="G255" s="5"/>
      <c r="H255" s="4"/>
      <c r="I255" s="3"/>
    </row>
    <row r="256" spans="1:9" ht="12" customHeight="1">
      <c r="A256" s="2"/>
      <c r="B256" s="2"/>
      <c r="C256" s="2"/>
      <c r="D256" s="2"/>
      <c r="E256" s="2"/>
      <c r="F256" s="2"/>
      <c r="G256" s="2"/>
      <c r="H256" s="2"/>
      <c r="I256" s="3"/>
    </row>
  </sheetData>
  <mergeCells count="1">
    <mergeCell ref="A8:H8"/>
  </mergeCells>
  <printOptions/>
  <pageMargins left="0.7874015748031497" right="0" top="0.3937007874015748" bottom="0.15748031496062992" header="0.15748031496062992" footer="0.1574803149606299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2019-10-25T11:18:46Z</cp:lastPrinted>
  <dcterms:created xsi:type="dcterms:W3CDTF">2017-10-02T07:11:47Z</dcterms:created>
  <dcterms:modified xsi:type="dcterms:W3CDTF">2019-10-25T11:19:27Z</dcterms:modified>
  <cp:category/>
  <cp:version/>
  <cp:contentType/>
  <cp:contentStatus/>
</cp:coreProperties>
</file>